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CE207B11-3949-4DD4-93E8-44DE0C04128C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мероприятия 81П табл.1.1" sheetId="7" r:id="rId1"/>
    <sheet name="Схема скв. 81П" sheetId="6" state="hidden" r:id="rId2"/>
  </sheets>
  <externalReferences>
    <externalReference r:id="rId3"/>
    <externalReference r:id="rId4"/>
    <externalReference r:id="rId5"/>
  </externalReferences>
  <definedNames>
    <definedName name="__Count">#REF!</definedName>
    <definedName name="__N">#REF!</definedName>
    <definedName name="__NZ">#REF!</definedName>
    <definedName name="__pic_">[2]List2!#REF!</definedName>
    <definedName name="__pic1_">[2]List2!#REF!</definedName>
    <definedName name="__Глубинa_">#REF!</definedName>
    <definedName name="__Дата_замера">#REF!</definedName>
    <definedName name="__Допустимый_отход_">#REF!</definedName>
    <definedName name="__Интервал">#REF!</definedName>
    <definedName name="__Оператор">#REF!</definedName>
    <definedName name="__Пласт_">#REF!</definedName>
    <definedName name="__Пр__дирекц__угол_гр_">#REF!</definedName>
    <definedName name="__Пр__смещение_">#REF!</definedName>
    <definedName name="__Прибор">#REF!</definedName>
    <definedName name="__Сост_иеСтв">#REF!</definedName>
    <definedName name="__Тип">#REF!</definedName>
    <definedName name="_X">#REF!</definedName>
    <definedName name="_Y">#REF!</definedName>
    <definedName name="_Z">#REF!</definedName>
    <definedName name="_Абс_гл_">#REF!</definedName>
    <definedName name="_Абс_глубина_">#REF!</definedName>
    <definedName name="_Азимут">[3]Лист1!$D$8</definedName>
    <definedName name="_Азимут_гр">#REF!</definedName>
    <definedName name="_Верт_глубина_">#REF!</definedName>
    <definedName name="_Глубинa_">[2]List2!#REF!</definedName>
    <definedName name="_Глубина">#REF!</definedName>
    <definedName name="_Дир__угол_отхода_гр_">#REF!</definedName>
    <definedName name="_Дир_угол">[3]Лист1!$E$8</definedName>
    <definedName name="_Дир_угол_гр">#REF!</definedName>
    <definedName name="_Допустимый_отход_">[2]List2!#REF!</definedName>
    <definedName name="_Интенс_">[3]Лист1!$F$8</definedName>
    <definedName name="_Интенс__гр">#REF!</definedName>
    <definedName name="_Интенс_гр">#REF!</definedName>
    <definedName name="_Координата_X_">#REF!</definedName>
    <definedName name="_Координата_Y_">#REF!</definedName>
    <definedName name="_Пласт_">[2]List2!#REF!</definedName>
    <definedName name="_Пр__дирекц__угол_гр_">[2]List2!#REF!</definedName>
    <definedName name="_Пр__смещение_">[2]List2!#REF!</definedName>
    <definedName name="_Смещение">#REF!</definedName>
    <definedName name="_Угол">[3]Лист1!$C$8</definedName>
    <definedName name="_Угол_гр">#REF!</definedName>
    <definedName name="_Удлинение">#REF!</definedName>
    <definedName name="_Факт__отход_">#REF!</definedName>
    <definedName name="_Факт__смещение_">#REF!</definedName>
    <definedName name="_Фактич__дирекц__угол_гр_">#REF!</definedName>
    <definedName name="Aзимут_гр_">[2]List2!#REF!</definedName>
    <definedName name="bashmak">#REF!</definedName>
    <definedName name="cement">#REF!</definedName>
    <definedName name="COMP">#REF!</definedName>
    <definedName name="DataI">#REF!</definedName>
    <definedName name="DataZ">#REF!</definedName>
    <definedName name="DATUM">#REF!</definedName>
    <definedName name="DCON">#REF!</definedName>
    <definedName name="FLD">#REF!</definedName>
    <definedName name="HMaxAngle">#REF!</definedName>
    <definedName name="HmaxIntens">#REF!</definedName>
    <definedName name="HNKT">#REF!</definedName>
    <definedName name="Koordinats">#REF!</definedName>
    <definedName name="LOC">#REF!</definedName>
    <definedName name="MaxAngle">#REF!</definedName>
    <definedName name="MaxAngleDeg">#REF!</definedName>
    <definedName name="maxIntens">#REF!</definedName>
    <definedName name="maxIntensDeg">#REF!</definedName>
    <definedName name="metod">#REF!</definedName>
    <definedName name="Operator">#REF!</definedName>
    <definedName name="Pribor">#REF!</definedName>
    <definedName name="proppant">#REF!</definedName>
    <definedName name="SKLON">#REF!</definedName>
    <definedName name="SKLONDeg">#REF!</definedName>
    <definedName name="TYPE">#REF!</definedName>
    <definedName name="UBR">#REF!</definedName>
    <definedName name="UWI">#REF!</definedName>
    <definedName name="vzriv_paker">#REF!</definedName>
    <definedName name="WELL">#REF!</definedName>
    <definedName name="ZABOJ">#REF!</definedName>
    <definedName name="zak_cement">#REF!</definedName>
    <definedName name="Абс_глубина_">[2]List2!#REF!</definedName>
    <definedName name="Верт_глубина_">[2]List2!#REF!</definedName>
    <definedName name="Дир__угол_отхода_гр_">[2]List2!#REF!</definedName>
    <definedName name="Дир_угол">[3]Лист1!$E$8</definedName>
    <definedName name="Координата_X_">[2]List2!#REF!</definedName>
    <definedName name="Координата_Y_">[2]List2!#REF!</definedName>
    <definedName name="_xlnm.Print_Area" localSheetId="0">'мероприятия 81П табл.1.1'!$A$1:$G$45</definedName>
    <definedName name="_xlnm.Print_Area" localSheetId="1">'Схема скв. 81П'!$A$4:$AA$57</definedName>
    <definedName name="Смещение">#REF!</definedName>
    <definedName name="Угoл_гр_">[2]List2!#REF!</definedName>
    <definedName name="Удлинение_">[2]List2!#REF!</definedName>
    <definedName name="Факт__отход_">[2]List2!#REF!</definedName>
    <definedName name="Факт__смещение_">[2]List2!#REF!</definedName>
    <definedName name="Фактич__дирекц__угол_гр_">[2]List2!#REF!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7" l="1"/>
  <c r="D12" i="7" s="1"/>
  <c r="C18" i="7" s="1"/>
  <c r="C11" i="7"/>
  <c r="E11" i="7"/>
  <c r="E10" i="7"/>
  <c r="D18" i="7" l="1"/>
  <c r="C24" i="7" s="1"/>
  <c r="D24" i="7" s="1"/>
  <c r="C30" i="7" s="1"/>
  <c r="D30" i="7" s="1"/>
  <c r="C36" i="7" s="1"/>
  <c r="D36" i="7" s="1"/>
  <c r="C42" i="7" s="1"/>
  <c r="D42" i="7" s="1"/>
  <c r="C10" i="7" l="1"/>
  <c r="A1" i="6" l="1"/>
  <c r="F45" i="7" l="1"/>
</calcChain>
</file>

<file path=xl/sharedStrings.xml><?xml version="1.0" encoding="utf-8"?>
<sst xmlns="http://schemas.openxmlformats.org/spreadsheetml/2006/main" count="160" uniqueCount="149">
  <si>
    <t>№ п/п</t>
  </si>
  <si>
    <t>Наименование работ (операций)</t>
  </si>
  <si>
    <t>Примечание</t>
  </si>
  <si>
    <t>Работа ТКРС</t>
  </si>
  <si>
    <t>Монтаж бригады ТКРС</t>
  </si>
  <si>
    <t>Подъем пакера</t>
  </si>
  <si>
    <t>ЗР и д/ж бригады ТКРС</t>
  </si>
  <si>
    <t>Итого:</t>
  </si>
  <si>
    <t>Стоимость, руб. без НДС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</si>
  <si>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</si>
  <si>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</si>
  <si>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</si>
  <si>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</si>
  <si>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</si>
  <si>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</si>
  <si>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</si>
  <si>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</si>
  <si>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</si>
  <si>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</si>
  <si>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</si>
  <si>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</si>
  <si>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</si>
  <si>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</si>
  <si>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</si>
  <si>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</si>
  <si>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</si>
  <si>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Составлено:</t>
  </si>
  <si>
    <t>Альтитуда ротора, м:</t>
  </si>
  <si>
    <t>Отредактировано:</t>
  </si>
  <si>
    <t>Роторная поправка, м:</t>
  </si>
  <si>
    <t xml:space="preserve"> направление 324 мм</t>
  </si>
  <si>
    <t>Устьевое оборудование:</t>
  </si>
  <si>
    <t>АФЭН 1-65-210; ОКК-1 (210-146*245</t>
  </si>
  <si>
    <t>Координаты устья скважины (гео/ск-63):</t>
  </si>
  <si>
    <t>Эксплуатационная колонна</t>
  </si>
  <si>
    <t>Ø, мм</t>
  </si>
  <si>
    <t>Толщина стенки, мм</t>
  </si>
  <si>
    <t>Марка стали</t>
  </si>
  <si>
    <t>Кол-во труб, шт</t>
  </si>
  <si>
    <t>Длина, м</t>
  </si>
  <si>
    <t>Глубина от стола  ротора, м</t>
  </si>
  <si>
    <t>Колонна</t>
  </si>
  <si>
    <t>7,3</t>
  </si>
  <si>
    <t>Д</t>
  </si>
  <si>
    <t xml:space="preserve"> кондуктор 245мм 1002 м</t>
  </si>
  <si>
    <t xml:space="preserve">Фильтр </t>
  </si>
  <si>
    <t xml:space="preserve">ИП     2075-2083                                     </t>
  </si>
  <si>
    <t>АС9</t>
  </si>
  <si>
    <t>ИП 2225-2229</t>
  </si>
  <si>
    <t>Внутрискважинное оборудование</t>
  </si>
  <si>
    <t>Наименование и глубина спуска</t>
  </si>
  <si>
    <t>Дата запуска</t>
  </si>
  <si>
    <t xml:space="preserve">ИП     2149-2155               2160-2168                         </t>
  </si>
  <si>
    <t>АС10</t>
  </si>
  <si>
    <t>Наработка, сут</t>
  </si>
  <si>
    <t>Давление опрессовки ЭК, МПа</t>
  </si>
  <si>
    <t>Общий интервал перфорации:</t>
  </si>
  <si>
    <t>1067-1151 и фильтр 2734-2975</t>
  </si>
  <si>
    <t>Цем мост 2180-2230</t>
  </si>
  <si>
    <t>Дата опрессовки ЭК</t>
  </si>
  <si>
    <t>Перфорировано:</t>
  </si>
  <si>
    <t>1067-1078,1080-1097,1119-1151</t>
  </si>
  <si>
    <t>Нарушение ЭК</t>
  </si>
  <si>
    <t>-</t>
  </si>
  <si>
    <t>Количество зарядов:</t>
  </si>
  <si>
    <t>абс. отмет.</t>
  </si>
  <si>
    <t>верт. отмет.</t>
  </si>
  <si>
    <t>Плотность перфорации:</t>
  </si>
  <si>
    <t>10отв /метр</t>
  </si>
  <si>
    <t>ИП 2280-2285
2293-2295
2300-2307
2314-2321,5</t>
  </si>
  <si>
    <t>АС12</t>
  </si>
  <si>
    <t>Кровля прод. пласта</t>
  </si>
  <si>
    <t>Перфораторы:</t>
  </si>
  <si>
    <t>ЗПК 63 ГП</t>
  </si>
  <si>
    <t>ВИП</t>
  </si>
  <si>
    <t>Максимальный угол:</t>
  </si>
  <si>
    <t>92,13 град на гл. 2835 м</t>
  </si>
  <si>
    <t>СИП</t>
  </si>
  <si>
    <t>Макс. интенс. набора угла:</t>
  </si>
  <si>
    <t>3,4 град/10 м на гл. 2660 м</t>
  </si>
  <si>
    <t xml:space="preserve"> Э/к 146 мм-3284 м</t>
  </si>
  <si>
    <t>Забой</t>
  </si>
  <si>
    <t>Отход на кровлю прод.пласта:</t>
  </si>
  <si>
    <t xml:space="preserve">ВНК </t>
  </si>
  <si>
    <t>Магнитный азимут:</t>
  </si>
  <si>
    <t>ИП 2702-2720</t>
  </si>
  <si>
    <t>Ач</t>
  </si>
  <si>
    <t>Рпл     (МПа / Дата)</t>
  </si>
  <si>
    <t>Категория по НГВП и ОФ:</t>
  </si>
  <si>
    <t>Цем мост 2874-2972-м</t>
  </si>
  <si>
    <t>ИП  2894-2898
2906-2908
2928-2952</t>
  </si>
  <si>
    <t>ЮС0</t>
  </si>
  <si>
    <t>ИП 2973-2980</t>
  </si>
  <si>
    <t>ЮС1</t>
  </si>
  <si>
    <t>Цем мост 3220-3270м</t>
  </si>
  <si>
    <t>3288 м</t>
  </si>
  <si>
    <t>Начало</t>
  </si>
  <si>
    <t>Окончание</t>
  </si>
  <si>
    <t>Мобилизация бригады ТКРС</t>
  </si>
  <si>
    <t>Спуск воронки на НКТ-73 (500м)</t>
  </si>
  <si>
    <t>Демобилизация бригады ТКРС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</si>
  <si>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</si>
  <si>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</si>
  <si>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</si>
  <si>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</si>
  <si>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</si>
  <si>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</si>
  <si>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</si>
  <si>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</si>
  <si>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</si>
  <si>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</si>
  <si>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</si>
  <si>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</si>
  <si>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</si>
  <si>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</si>
  <si>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</si>
  <si>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</si>
  <si>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</si>
  <si>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</si>
  <si>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</si>
  <si>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ОРИЕНТИРОВОЧНЫЙ ПЛАН МЕРОПРИЯТИЙ
по подготовке к освоению скважины 81П Бобрового лицензионного участка</t>
  </si>
  <si>
    <t xml:space="preserve"> КОНСТРУКЦИЯ СКВАЖИНЫ № 81П</t>
  </si>
  <si>
    <t>Испытание ЮС2: перфорация на кабеле 2 750 - 2 760 м.</t>
  </si>
  <si>
    <t>Скрепирование ЭК в интервалах с 10-ти кратной проработкой (при подъеме) для посадки пакера:
2 725 - 2 675 м (планируемый ИП ЮС2 2 760 - 2 750 м)
2 535 - 2 485 м (планируемый ИП Ач3 2 570 - 2 560 м)
2 350 - 2 300 м (планируемый ИП БС 2 390 - 2 375 м)
2 075 - 2 125 м (планируемый ИП АС10 2 160 - 2 150 м)
2 105 - 2 055 м (планируемый ИП АС9 2 140 - 2 130 м)</t>
  </si>
  <si>
    <t>Спуск пакера и посадка в интервале 2 690 - 2 710 м.</t>
  </si>
  <si>
    <t>Испытание ЮС2: освоение свабированием на пакере</t>
  </si>
  <si>
    <t>Испытание Ач3: перфорация на кабеле 2 560 - 2 570 м.</t>
  </si>
  <si>
    <t>Спуск пакера и посадка в интервале 2 500 - 2 520 м.</t>
  </si>
  <si>
    <t>Испытание Ач3: освоение свабированием на пакере</t>
  </si>
  <si>
    <t>Испытание БС: перфорация на кабеле 2 375 - 2 390 м.</t>
  </si>
  <si>
    <t>Спуск пакера и посадка в интервале 2 315 - 2 335 м.</t>
  </si>
  <si>
    <t>Испытание БС: освоение свабированием на пакере</t>
  </si>
  <si>
    <t>Испытание АС10 : перфорация на кабеле 2 150 - 2 160м.</t>
  </si>
  <si>
    <t>Спуск пакера и посадка в интервале 2 090 - 2 120 м.</t>
  </si>
  <si>
    <t>Испытание АС10: освоение свабированием на пакере</t>
  </si>
  <si>
    <t>Спуск пакера и посадка в интервале 2 070 - 2 090 м.</t>
  </si>
  <si>
    <t>Испытание АС9: освоение свабированием на пакере</t>
  </si>
  <si>
    <t>1.37</t>
  </si>
  <si>
    <t>Спуск скос воронки, ПСШ для определения проходимости ЭК, определения текущего забоя до гл. 3050м, перевод с бурового раствора на раствор 1,01г/см3, промывка скважины. Опрессовка ЭК-125 атм (согласно ГРП на строительство 81П)</t>
  </si>
  <si>
    <t>ОЗЦ. Опрессовка ЦМ Р-125 атм</t>
  </si>
  <si>
    <t>Испытание АС9 : нормализация забоя до 2141 м, перфорация на кабеле 2 130 - 2 140м.</t>
  </si>
  <si>
    <t xml:space="preserve">Установка ВП и ЦМ-10м (2 желонки) с целью изоляции ЮС2 на глубине 2 700 м. </t>
  </si>
  <si>
    <t xml:space="preserve">Установка ВП и ЦМ 10м (2 желонки) с целью изоляции Ач3 на глубине 2 510 м. </t>
  </si>
  <si>
    <t xml:space="preserve">Установка ВП и ЦМ с целью изоляции БС на глубине 2 325 м. </t>
  </si>
  <si>
    <t>Установка ВП и ЦМ 10м (2 желонки) с целью изоляции АС10 на глубине 2 148 м.</t>
  </si>
  <si>
    <t>Установка ВП и ЦМ с целью изоляции АС9 на глубине 2 080 м.</t>
  </si>
  <si>
    <t>Время проведения работ (ориентировочное)</t>
  </si>
  <si>
    <t>Период производства работ (ориентировочный)</t>
  </si>
  <si>
    <t xml:space="preserve">Приложение 3.1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</si>
</sst>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_р_._-;\-* #,##0_р_._-;_-* &quot;-&quot;_р_._-;_-@_-"/>
  </numFmts>
  <fonts count="4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Narrow"/>
      <family val="2"/>
      <charset val="204"/>
    </font>
    <font>
      <b/>
      <sz val="18"/>
      <name val="Arial Narrow"/>
      <family val="2"/>
      <charset val="204"/>
    </font>
    <font>
      <sz val="10"/>
      <name val="Arial Narrow"/>
      <family val="2"/>
      <charset val="204"/>
    </font>
    <font>
      <sz val="18"/>
      <name val="Arial Narrow"/>
      <family val="2"/>
      <charset val="204"/>
    </font>
    <font>
      <b/>
      <sz val="20"/>
      <name val="Arial Narrow"/>
      <family val="2"/>
      <charset val="204"/>
    </font>
    <font>
      <sz val="16"/>
      <color theme="1"/>
      <name val="Arial Narrow"/>
      <family val="2"/>
      <charset val="204"/>
    </font>
    <font>
      <sz val="9"/>
      <color theme="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theme="8" tint="-0.499984740745262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8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9"/>
      <color indexed="17"/>
      <name val="Times New Roman"/>
      <family val="1"/>
      <charset val="204"/>
    </font>
    <font>
      <b/>
      <sz val="9"/>
      <color indexed="56"/>
      <name val="Times New Roman"/>
      <family val="1"/>
      <charset val="204"/>
    </font>
    <font>
      <sz val="9"/>
      <color indexed="56"/>
      <name val="Times New Roman"/>
      <family val="1"/>
      <charset val="204"/>
    </font>
    <font>
      <b/>
      <i/>
      <sz val="9"/>
      <color indexed="56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b/>
      <sz val="8"/>
      <name val="NTHelvetica/Cyrillic"/>
      <charset val="204"/>
    </font>
    <font>
      <sz val="8"/>
      <name val="NTHelvetica/Cyrillic"/>
      <charset val="204"/>
    </font>
    <font>
      <sz val="10"/>
      <color indexed="50"/>
      <name val="NTHelvetica/Cyrillic"/>
    </font>
    <font>
      <b/>
      <sz val="8"/>
      <name val="Times New Roman CYR"/>
      <family val="1"/>
      <charset val="204"/>
    </font>
    <font>
      <sz val="10"/>
      <name val="NTHelvetica/Cyrillic"/>
      <charset val="204"/>
    </font>
    <font>
      <b/>
      <sz val="8"/>
      <color rgb="FFFF0000"/>
      <name val="NTHelvetica/Cyrillic"/>
      <charset val="204"/>
    </font>
    <font>
      <sz val="10"/>
      <color rgb="FFFF0000"/>
      <name val="NTHelvetica/Cyrillic"/>
      <charset val="204"/>
    </font>
    <font>
      <sz val="10"/>
      <color theme="0"/>
      <name val="Arial Narrow"/>
      <family val="2"/>
      <charset val="204"/>
    </font>
    <font>
      <sz val="16"/>
      <name val="Arial"/>
      <family val="2"/>
      <charset val="204"/>
    </font>
    <font>
      <b/>
      <sz val="16"/>
      <color rgb="FFFF0000"/>
      <name val="Arial Narrow"/>
      <family val="2"/>
      <charset val="204"/>
    </font>
    <font>
      <sz val="20"/>
      <name val="Arial Narrow"/>
      <family val="2"/>
      <charset val="204"/>
    </font>
    <font>
      <b/>
      <sz val="2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Horizontal"/>
    </fill>
    <fill>
      <patternFill patternType="lightUp">
        <fgColor rgb="FF339966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306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4" fillId="0" borderId="0" xfId="1" applyFont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/>
    <xf numFmtId="0" fontId="3" fillId="4" borderId="0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0" xfId="1" applyFont="1" applyAlignment="1">
      <alignment horizont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14" fontId="8" fillId="0" borderId="0" xfId="1" applyNumberFormat="1" applyFont="1"/>
    <xf numFmtId="0" fontId="9" fillId="0" borderId="0" xfId="1" applyFont="1"/>
    <xf numFmtId="0" fontId="9" fillId="0" borderId="0" xfId="1" applyFont="1" applyAlignment="1"/>
    <xf numFmtId="0" fontId="9" fillId="0" borderId="0" xfId="1" applyFont="1" applyAlignment="1">
      <alignment horizontal="left"/>
    </xf>
    <xf numFmtId="0" fontId="1" fillId="0" borderId="0" xfId="1"/>
    <xf numFmtId="0" fontId="1" fillId="0" borderId="0" xfId="1" applyAlignment="1"/>
    <xf numFmtId="14" fontId="11" fillId="0" borderId="6" xfId="1" applyNumberFormat="1" applyFont="1" applyBorder="1" applyAlignment="1">
      <alignment horizontal="center" vertical="center" wrapText="1"/>
    </xf>
    <xf numFmtId="0" fontId="9" fillId="0" borderId="7" xfId="1" applyFont="1" applyBorder="1" applyAlignment="1"/>
    <xf numFmtId="0" fontId="9" fillId="0" borderId="7" xfId="1" applyFont="1" applyBorder="1"/>
    <xf numFmtId="0" fontId="9" fillId="0" borderId="0" xfId="1" applyFont="1" applyBorder="1"/>
    <xf numFmtId="14" fontId="11" fillId="0" borderId="6" xfId="1" applyNumberFormat="1" applyFont="1" applyBorder="1" applyAlignment="1">
      <alignment horizontal="left" vertical="center"/>
    </xf>
    <xf numFmtId="0" fontId="9" fillId="6" borderId="6" xfId="1" applyFont="1" applyFill="1" applyBorder="1"/>
    <xf numFmtId="0" fontId="9" fillId="4" borderId="11" xfId="1" applyFont="1" applyFill="1" applyBorder="1"/>
    <xf numFmtId="0" fontId="9" fillId="6" borderId="12" xfId="1" applyFont="1" applyFill="1" applyBorder="1"/>
    <xf numFmtId="0" fontId="9" fillId="6" borderId="11" xfId="1" applyFont="1" applyFill="1" applyBorder="1"/>
    <xf numFmtId="0" fontId="9" fillId="0" borderId="13" xfId="1" applyFont="1" applyFill="1" applyBorder="1"/>
    <xf numFmtId="0" fontId="9" fillId="0" borderId="14" xfId="1" applyFont="1" applyFill="1" applyBorder="1"/>
    <xf numFmtId="0" fontId="11" fillId="0" borderId="0" xfId="1" applyFont="1" applyAlignment="1">
      <alignment horizontal="left"/>
    </xf>
    <xf numFmtId="0" fontId="9" fillId="6" borderId="15" xfId="1" applyFont="1" applyFill="1" applyBorder="1" applyAlignment="1"/>
    <xf numFmtId="0" fontId="9" fillId="6" borderId="16" xfId="1" applyFont="1" applyFill="1" applyBorder="1"/>
    <xf numFmtId="0" fontId="9" fillId="6" borderId="15" xfId="1" applyFont="1" applyFill="1" applyBorder="1"/>
    <xf numFmtId="0" fontId="9" fillId="0" borderId="0" xfId="1" applyFont="1" applyFill="1" applyBorder="1"/>
    <xf numFmtId="0" fontId="9" fillId="0" borderId="17" xfId="1" applyFont="1" applyFill="1" applyBorder="1"/>
    <xf numFmtId="0" fontId="12" fillId="0" borderId="0" xfId="1" applyFont="1" applyFill="1"/>
    <xf numFmtId="0" fontId="11" fillId="0" borderId="6" xfId="1" applyFont="1" applyFill="1" applyBorder="1" applyAlignment="1">
      <alignment horizontal="center" vertical="center" wrapText="1"/>
    </xf>
    <xf numFmtId="164" fontId="11" fillId="0" borderId="6" xfId="1" applyNumberFormat="1" applyFont="1" applyFill="1" applyBorder="1" applyAlignment="1">
      <alignment horizontal="center" vertical="center" wrapText="1"/>
    </xf>
    <xf numFmtId="0" fontId="9" fillId="6" borderId="20" xfId="1" applyFont="1" applyFill="1" applyBorder="1" applyAlignment="1"/>
    <xf numFmtId="0" fontId="9" fillId="6" borderId="20" xfId="1" applyFont="1" applyFill="1" applyBorder="1"/>
    <xf numFmtId="0" fontId="14" fillId="0" borderId="0" xfId="1" applyFont="1" applyFill="1" applyAlignment="1">
      <alignment wrapText="1"/>
    </xf>
    <xf numFmtId="0" fontId="9" fillId="0" borderId="0" xfId="1" applyFont="1" applyFill="1" applyAlignment="1">
      <alignment horizontal="center" wrapText="1"/>
    </xf>
    <xf numFmtId="0" fontId="11" fillId="6" borderId="15" xfId="1" applyFont="1" applyFill="1" applyBorder="1"/>
    <xf numFmtId="0" fontId="11" fillId="0" borderId="0" xfId="1" applyFont="1"/>
    <xf numFmtId="0" fontId="12" fillId="0" borderId="0" xfId="1" applyFont="1" applyFill="1" applyAlignment="1">
      <alignment horizontal="left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left" wrapText="1"/>
    </xf>
    <xf numFmtId="0" fontId="11" fillId="0" borderId="28" xfId="1" applyFont="1" applyFill="1" applyBorder="1" applyAlignment="1">
      <alignment horizontal="left"/>
    </xf>
    <xf numFmtId="0" fontId="9" fillId="0" borderId="29" xfId="1" applyFont="1" applyBorder="1" applyAlignment="1">
      <alignment horizontal="center" vertical="center"/>
    </xf>
    <xf numFmtId="49" fontId="9" fillId="5" borderId="28" xfId="2" applyNumberFormat="1" applyFont="1" applyFill="1" applyBorder="1" applyAlignment="1">
      <alignment horizontal="center" vertical="center"/>
    </xf>
    <xf numFmtId="0" fontId="9" fillId="5" borderId="29" xfId="1" applyFont="1" applyFill="1" applyBorder="1" applyAlignment="1">
      <alignment horizontal="center" vertical="center"/>
    </xf>
    <xf numFmtId="0" fontId="9" fillId="5" borderId="28" xfId="1" applyFont="1" applyFill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11" fillId="0" borderId="30" xfId="1" applyFont="1" applyFill="1" applyBorder="1" applyAlignment="1">
      <alignment horizontal="left"/>
    </xf>
    <xf numFmtId="0" fontId="9" fillId="0" borderId="31" xfId="1" applyFont="1" applyBorder="1" applyAlignment="1">
      <alignment horizontal="center"/>
    </xf>
    <xf numFmtId="0" fontId="9" fillId="5" borderId="30" xfId="1" applyFont="1" applyFill="1" applyBorder="1" applyAlignment="1">
      <alignment horizontal="center"/>
    </xf>
    <xf numFmtId="0" fontId="9" fillId="5" borderId="31" xfId="1" applyFont="1" applyFill="1" applyBorder="1" applyAlignment="1">
      <alignment horizontal="center"/>
    </xf>
    <xf numFmtId="0" fontId="9" fillId="0" borderId="30" xfId="1" applyFont="1" applyBorder="1" applyAlignment="1">
      <alignment horizontal="center"/>
    </xf>
    <xf numFmtId="0" fontId="9" fillId="6" borderId="25" xfId="1" applyFont="1" applyFill="1" applyBorder="1"/>
    <xf numFmtId="0" fontId="11" fillId="0" borderId="30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11" fillId="0" borderId="0" xfId="1" applyFont="1" applyBorder="1" applyAlignment="1">
      <alignment horizontal="left"/>
    </xf>
    <xf numFmtId="0" fontId="9" fillId="0" borderId="0" xfId="1" applyFont="1" applyBorder="1" applyAlignment="1">
      <alignment horizontal="center"/>
    </xf>
    <xf numFmtId="0" fontId="9" fillId="7" borderId="0" xfId="1" applyFont="1" applyFill="1" applyBorder="1"/>
    <xf numFmtId="0" fontId="12" fillId="0" borderId="0" xfId="1" applyFont="1" applyBorder="1" applyAlignment="1">
      <alignment vertical="center"/>
    </xf>
    <xf numFmtId="0" fontId="17" fillId="0" borderId="0" xfId="1" applyFont="1" applyFill="1" applyBorder="1" applyAlignment="1">
      <alignment vertical="center" textRotation="90"/>
    </xf>
    <xf numFmtId="0" fontId="9" fillId="0" borderId="16" xfId="1" applyFont="1" applyBorder="1"/>
    <xf numFmtId="0" fontId="18" fillId="0" borderId="0" xfId="1" applyFont="1" applyAlignment="1"/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 wrapText="1"/>
    </xf>
    <xf numFmtId="0" fontId="16" fillId="0" borderId="0" xfId="1" applyFont="1" applyAlignment="1"/>
    <xf numFmtId="0" fontId="11" fillId="0" borderId="4" xfId="1" applyFont="1" applyBorder="1" applyAlignment="1">
      <alignment horizontal="right" vertical="center" wrapText="1"/>
    </xf>
    <xf numFmtId="49" fontId="9" fillId="0" borderId="0" xfId="1" applyNumberFormat="1" applyFont="1" applyBorder="1" applyAlignment="1">
      <alignment horizontal="center"/>
    </xf>
    <xf numFmtId="0" fontId="11" fillId="0" borderId="0" xfId="1" applyFont="1" applyBorder="1"/>
    <xf numFmtId="0" fontId="9" fillId="0" borderId="7" xfId="1" applyFont="1" applyBorder="1" applyAlignment="1">
      <alignment horizontal="center"/>
    </xf>
    <xf numFmtId="0" fontId="9" fillId="0" borderId="0" xfId="1" applyFont="1" applyBorder="1" applyAlignment="1"/>
    <xf numFmtId="0" fontId="13" fillId="0" borderId="0" xfId="1" applyFont="1" applyAlignment="1">
      <alignment vertical="center" wrapText="1"/>
    </xf>
    <xf numFmtId="0" fontId="16" fillId="0" borderId="0" xfId="1" applyFont="1" applyAlignment="1">
      <alignment horizontal="left" vertical="center" wrapText="1"/>
    </xf>
    <xf numFmtId="0" fontId="11" fillId="9" borderId="24" xfId="1" applyFont="1" applyFill="1" applyBorder="1" applyAlignment="1">
      <alignment horizontal="center" vertical="center"/>
    </xf>
    <xf numFmtId="0" fontId="9" fillId="10" borderId="0" xfId="1" applyFont="1" applyFill="1" applyBorder="1" applyAlignment="1">
      <alignment horizontal="center" vertical="center"/>
    </xf>
    <xf numFmtId="0" fontId="9" fillId="10" borderId="17" xfId="1" applyFont="1" applyFill="1" applyBorder="1" applyAlignment="1">
      <alignment horizontal="center" vertical="center"/>
    </xf>
    <xf numFmtId="0" fontId="21" fillId="0" borderId="0" xfId="1" applyFont="1" applyBorder="1"/>
    <xf numFmtId="14" fontId="11" fillId="9" borderId="30" xfId="1" applyNumberFormat="1" applyFont="1" applyFill="1" applyBorder="1" applyAlignment="1">
      <alignment horizontal="center" vertical="center"/>
    </xf>
    <xf numFmtId="0" fontId="20" fillId="0" borderId="0" xfId="1" applyFont="1"/>
    <xf numFmtId="0" fontId="11" fillId="9" borderId="20" xfId="1" applyFont="1" applyFill="1" applyBorder="1" applyAlignment="1">
      <alignment horizontal="center" vertical="center"/>
    </xf>
    <xf numFmtId="0" fontId="14" fillId="0" borderId="0" xfId="1" applyFont="1"/>
    <xf numFmtId="0" fontId="21" fillId="0" borderId="0" xfId="1" applyFont="1"/>
    <xf numFmtId="0" fontId="11" fillId="11" borderId="6" xfId="1" applyFont="1" applyFill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1" fillId="11" borderId="12" xfId="1" applyFont="1" applyFill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31" xfId="1" applyFont="1" applyBorder="1" applyAlignment="1">
      <alignment horizontal="left" vertical="center" wrapText="1"/>
    </xf>
    <xf numFmtId="0" fontId="9" fillId="0" borderId="39" xfId="1" applyFont="1" applyBorder="1" applyAlignment="1">
      <alignment horizontal="left" vertical="center" wrapText="1"/>
    </xf>
    <xf numFmtId="0" fontId="9" fillId="5" borderId="31" xfId="1" applyFont="1" applyFill="1" applyBorder="1" applyAlignment="1">
      <alignment horizontal="center" vertical="center"/>
    </xf>
    <xf numFmtId="0" fontId="9" fillId="5" borderId="39" xfId="1" applyFont="1" applyFill="1" applyBorder="1" applyAlignment="1">
      <alignment horizontal="center" vertical="center"/>
    </xf>
    <xf numFmtId="0" fontId="9" fillId="0" borderId="32" xfId="1" applyFont="1" applyBorder="1" applyAlignment="1">
      <alignment horizontal="left" vertical="center"/>
    </xf>
    <xf numFmtId="0" fontId="11" fillId="0" borderId="35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0" xfId="1" applyFont="1" applyAlignment="1"/>
    <xf numFmtId="0" fontId="9" fillId="0" borderId="38" xfId="1" applyFont="1" applyBorder="1" applyAlignment="1">
      <alignment horizontal="left" vertical="center"/>
    </xf>
    <xf numFmtId="0" fontId="11" fillId="0" borderId="41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11" fillId="0" borderId="47" xfId="1" applyFont="1" applyBorder="1" applyAlignment="1">
      <alignment vertical="center"/>
    </xf>
    <xf numFmtId="0" fontId="9" fillId="5" borderId="38" xfId="1" applyFont="1" applyFill="1" applyBorder="1" applyAlignment="1">
      <alignment horizontal="center" vertical="center"/>
    </xf>
    <xf numFmtId="0" fontId="22" fillId="0" borderId="0" xfId="1" applyFont="1" applyBorder="1"/>
    <xf numFmtId="0" fontId="18" fillId="0" borderId="0" xfId="1" applyFont="1" applyAlignment="1">
      <alignment horizontal="left"/>
    </xf>
    <xf numFmtId="0" fontId="11" fillId="0" borderId="40" xfId="1" applyFont="1" applyBorder="1" applyAlignment="1">
      <alignment vertical="center" wrapText="1"/>
    </xf>
    <xf numFmtId="0" fontId="11" fillId="0" borderId="41" xfId="1" applyFont="1" applyBorder="1" applyAlignment="1">
      <alignment vertical="center" wrapText="1"/>
    </xf>
    <xf numFmtId="0" fontId="9" fillId="0" borderId="0" xfId="1" applyFont="1" applyFill="1" applyBorder="1" applyAlignment="1">
      <alignment horizontal="center"/>
    </xf>
    <xf numFmtId="0" fontId="9" fillId="0" borderId="17" xfId="1" applyFont="1" applyFill="1" applyBorder="1" applyAlignment="1">
      <alignment horizontal="center"/>
    </xf>
    <xf numFmtId="0" fontId="11" fillId="0" borderId="0" xfId="1" applyFont="1" applyAlignment="1">
      <alignment horizontal="left" vertical="center"/>
    </xf>
    <xf numFmtId="0" fontId="11" fillId="0" borderId="0" xfId="1" applyFont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 wrapText="1"/>
    </xf>
    <xf numFmtId="0" fontId="9" fillId="0" borderId="48" xfId="1" applyFont="1" applyBorder="1" applyAlignment="1">
      <alignment horizontal="left" vertical="center"/>
    </xf>
    <xf numFmtId="0" fontId="11" fillId="0" borderId="49" xfId="1" applyFont="1" applyBorder="1" applyAlignment="1">
      <alignment vertical="center" wrapText="1"/>
    </xf>
    <xf numFmtId="0" fontId="11" fillId="0" borderId="50" xfId="1" applyFont="1" applyBorder="1" applyAlignment="1">
      <alignment vertical="center" wrapText="1"/>
    </xf>
    <xf numFmtId="0" fontId="9" fillId="0" borderId="51" xfId="1" applyFont="1" applyBorder="1" applyAlignment="1">
      <alignment horizontal="left" vertical="center" wrapText="1"/>
    </xf>
    <xf numFmtId="0" fontId="9" fillId="0" borderId="52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23" fillId="0" borderId="0" xfId="1" applyFont="1" applyBorder="1"/>
    <xf numFmtId="0" fontId="9" fillId="0" borderId="0" xfId="1" applyFont="1" applyBorder="1" applyAlignment="1">
      <alignment horizontal="left" vertical="center"/>
    </xf>
    <xf numFmtId="0" fontId="24" fillId="0" borderId="0" xfId="1" applyFont="1" applyBorder="1" applyAlignment="1"/>
    <xf numFmtId="0" fontId="11" fillId="0" borderId="49" xfId="1" applyFont="1" applyFill="1" applyBorder="1" applyAlignment="1">
      <alignment vertical="center" wrapText="1"/>
    </xf>
    <xf numFmtId="0" fontId="25" fillId="0" borderId="0" xfId="1" applyFont="1" applyBorder="1"/>
    <xf numFmtId="0" fontId="9" fillId="12" borderId="6" xfId="1" applyFont="1" applyFill="1" applyBorder="1" applyAlignment="1">
      <alignment horizontal="left"/>
    </xf>
    <xf numFmtId="0" fontId="11" fillId="12" borderId="6" xfId="1" applyFont="1" applyFill="1" applyBorder="1"/>
    <xf numFmtId="14" fontId="11" fillId="12" borderId="10" xfId="1" applyNumberFormat="1" applyFont="1" applyFill="1" applyBorder="1"/>
    <xf numFmtId="0" fontId="11" fillId="0" borderId="0" xfId="1" applyFont="1" applyBorder="1" applyAlignment="1">
      <alignment horizontal="right" vertical="center" wrapText="1"/>
    </xf>
    <xf numFmtId="0" fontId="13" fillId="0" borderId="0" xfId="1" applyFont="1" applyBorder="1"/>
    <xf numFmtId="0" fontId="13" fillId="0" borderId="0" xfId="1" applyFont="1" applyBorder="1" applyAlignment="1">
      <alignment horizontal="center"/>
    </xf>
    <xf numFmtId="0" fontId="26" fillId="0" borderId="0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left"/>
    </xf>
    <xf numFmtId="0" fontId="11" fillId="0" borderId="0" xfId="1" applyFont="1" applyFill="1" applyBorder="1"/>
    <xf numFmtId="0" fontId="11" fillId="0" borderId="0" xfId="1" applyFont="1" applyFill="1" applyBorder="1" applyAlignment="1">
      <alignment horizontal="center" vertical="center" wrapText="1"/>
    </xf>
    <xf numFmtId="0" fontId="23" fillId="0" borderId="0" xfId="1" applyFont="1" applyAlignment="1"/>
    <xf numFmtId="0" fontId="17" fillId="0" borderId="0" xfId="1" applyFont="1" applyAlignment="1">
      <alignment horizontal="left"/>
    </xf>
    <xf numFmtId="49" fontId="13" fillId="0" borderId="0" xfId="1" applyNumberFormat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25" fillId="0" borderId="0" xfId="1" applyFont="1" applyAlignment="1">
      <alignment horizontal="center"/>
    </xf>
    <xf numFmtId="0" fontId="11" fillId="0" borderId="0" xfId="1" applyFont="1" applyBorder="1" applyAlignment="1"/>
    <xf numFmtId="0" fontId="11" fillId="0" borderId="0" xfId="1" applyFont="1" applyAlignment="1">
      <alignment horizontal="center"/>
    </xf>
    <xf numFmtId="0" fontId="1" fillId="0" borderId="0" xfId="1" applyBorder="1"/>
    <xf numFmtId="49" fontId="11" fillId="0" borderId="0" xfId="1" applyNumberFormat="1" applyFont="1" applyBorder="1" applyAlignment="1">
      <alignment horizontal="left"/>
    </xf>
    <xf numFmtId="0" fontId="27" fillId="0" borderId="0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left" vertical="center"/>
    </xf>
    <xf numFmtId="0" fontId="11" fillId="0" borderId="0" xfId="1" applyFont="1" applyBorder="1" applyAlignment="1">
      <alignment horizontal="center"/>
    </xf>
    <xf numFmtId="0" fontId="11" fillId="0" borderId="0" xfId="1" applyFont="1" applyBorder="1" applyAlignment="1">
      <alignment horizontal="left" vertical="center"/>
    </xf>
    <xf numFmtId="14" fontId="9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29" fillId="0" borderId="0" xfId="1" applyFont="1" applyAlignment="1">
      <alignment horizontal="center"/>
    </xf>
    <xf numFmtId="0" fontId="29" fillId="0" borderId="0" xfId="1" applyFont="1" applyAlignment="1">
      <alignment horizontal="left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30" fillId="0" borderId="0" xfId="1" applyFont="1" applyBorder="1" applyAlignment="1">
      <alignment horizontal="center"/>
    </xf>
    <xf numFmtId="0" fontId="30" fillId="0" borderId="0" xfId="1" applyFont="1" applyBorder="1"/>
    <xf numFmtId="49" fontId="30" fillId="0" borderId="0" xfId="1" applyNumberFormat="1" applyFont="1" applyBorder="1" applyAlignment="1">
      <alignment horizontal="center"/>
    </xf>
    <xf numFmtId="0" fontId="31" fillId="0" borderId="0" xfId="1" applyFont="1"/>
    <xf numFmtId="0" fontId="32" fillId="0" borderId="0" xfId="1" applyFont="1" applyAlignment="1">
      <alignment horizontal="left"/>
    </xf>
    <xf numFmtId="0" fontId="29" fillId="0" borderId="0" xfId="1" applyFont="1"/>
    <xf numFmtId="0" fontId="30" fillId="0" borderId="0" xfId="1" applyFont="1"/>
    <xf numFmtId="0" fontId="30" fillId="0" borderId="0" xfId="1" applyFont="1" applyAlignment="1">
      <alignment horizontal="center"/>
    </xf>
    <xf numFmtId="0" fontId="33" fillId="0" borderId="0" xfId="1" applyFont="1"/>
    <xf numFmtId="0" fontId="34" fillId="0" borderId="0" xfId="1" applyFont="1" applyAlignment="1">
      <alignment horizontal="left"/>
    </xf>
    <xf numFmtId="0" fontId="35" fillId="0" borderId="0" xfId="1" applyFont="1"/>
    <xf numFmtId="0" fontId="36" fillId="0" borderId="0" xfId="1" applyFont="1"/>
    <xf numFmtId="0" fontId="36" fillId="0" borderId="0" xfId="1" applyFont="1" applyFill="1" applyAlignment="1">
      <alignment horizontal="center" vertical="center" wrapText="1"/>
    </xf>
    <xf numFmtId="49" fontId="37" fillId="0" borderId="3" xfId="0" applyNumberFormat="1" applyFont="1" applyBorder="1" applyAlignment="1">
      <alignment horizontal="left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0" fontId="36" fillId="0" borderId="0" xfId="1" applyFont="1" applyAlignment="1">
      <alignment horizontal="center" vertical="center" wrapText="1"/>
    </xf>
    <xf numFmtId="0" fontId="37" fillId="0" borderId="3" xfId="1" applyFont="1" applyFill="1" applyBorder="1" applyAlignment="1">
      <alignment horizontal="left" vertical="center" wrapText="1"/>
    </xf>
    <xf numFmtId="14" fontId="7" fillId="0" borderId="3" xfId="1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4" fontId="39" fillId="0" borderId="0" xfId="1" applyNumberFormat="1" applyFont="1"/>
    <xf numFmtId="14" fontId="4" fillId="0" borderId="0" xfId="1" applyNumberFormat="1" applyFont="1" applyAlignment="1">
      <alignment horizontal="center" vertical="center" wrapText="1"/>
    </xf>
    <xf numFmtId="0" fontId="4" fillId="0" borderId="0" xfId="1" applyNumberFormat="1" applyFont="1" applyAlignment="1">
      <alignment horizontal="center" vertical="center" wrapText="1"/>
    </xf>
    <xf numFmtId="0" fontId="37" fillId="0" borderId="1" xfId="1" applyFont="1" applyFill="1" applyBorder="1" applyAlignment="1">
      <alignment horizontal="left" vertical="center" wrapText="1"/>
    </xf>
    <xf numFmtId="14" fontId="7" fillId="0" borderId="1" xfId="1" applyNumberFormat="1" applyFont="1" applyFill="1" applyBorder="1" applyAlignment="1">
      <alignment horizontal="center" vertical="center" wrapText="1"/>
    </xf>
    <xf numFmtId="14" fontId="4" fillId="0" borderId="0" xfId="1" applyNumberFormat="1" applyFont="1" applyFill="1" applyAlignment="1">
      <alignment horizontal="center" vertical="center" wrapText="1"/>
    </xf>
    <xf numFmtId="49" fontId="37" fillId="0" borderId="3" xfId="0" applyNumberFormat="1" applyFont="1" applyFill="1" applyBorder="1" applyAlignment="1">
      <alignment horizontal="left" vertical="center" wrapText="1"/>
    </xf>
    <xf numFmtId="14" fontId="7" fillId="0" borderId="53" xfId="1" applyNumberFormat="1" applyFont="1" applyFill="1" applyBorder="1" applyAlignment="1">
      <alignment horizontal="center" vertical="center" wrapText="1"/>
    </xf>
    <xf numFmtId="14" fontId="7" fillId="0" borderId="22" xfId="1" applyNumberFormat="1" applyFont="1" applyFill="1" applyBorder="1" applyAlignment="1">
      <alignment horizontal="center" vertical="center" wrapText="1"/>
    </xf>
    <xf numFmtId="14" fontId="7" fillId="0" borderId="54" xfId="1" applyNumberFormat="1" applyFont="1" applyFill="1" applyBorder="1" applyAlignment="1">
      <alignment horizontal="center" vertical="center" wrapText="1"/>
    </xf>
    <xf numFmtId="14" fontId="7" fillId="0" borderId="53" xfId="0" applyNumberFormat="1" applyFont="1" applyFill="1" applyBorder="1" applyAlignment="1">
      <alignment horizontal="center" vertical="center" wrapText="1"/>
    </xf>
    <xf numFmtId="14" fontId="7" fillId="0" borderId="22" xfId="0" applyNumberFormat="1" applyFont="1" applyFill="1" applyBorder="1" applyAlignment="1">
      <alignment horizontal="center" vertical="center" wrapText="1"/>
    </xf>
    <xf numFmtId="14" fontId="7" fillId="0" borderId="5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6" fillId="4" borderId="0" xfId="1" applyFont="1" applyFill="1" applyBorder="1" applyAlignment="1">
      <alignment horizontal="center" vertical="center" wrapText="1"/>
    </xf>
    <xf numFmtId="0" fontId="3" fillId="2" borderId="53" xfId="1" applyFont="1" applyFill="1" applyBorder="1" applyAlignment="1">
      <alignment horizontal="center" vertical="center" wrapText="1"/>
    </xf>
    <xf numFmtId="0" fontId="3" fillId="2" borderId="5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left" wrapText="1"/>
    </xf>
    <xf numFmtId="0" fontId="9" fillId="0" borderId="0" xfId="1" applyFont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9" fillId="8" borderId="16" xfId="1" applyFont="1" applyFill="1" applyBorder="1" applyAlignment="1">
      <alignment horizontal="center" vertical="center"/>
    </xf>
    <xf numFmtId="0" fontId="9" fillId="8" borderId="0" xfId="1" applyFont="1" applyFill="1" applyBorder="1" applyAlignment="1">
      <alignment horizontal="center" vertical="center"/>
    </xf>
    <xf numFmtId="0" fontId="9" fillId="8" borderId="17" xfId="1" applyFont="1" applyFill="1" applyBorder="1" applyAlignment="1">
      <alignment horizontal="center" vertical="center"/>
    </xf>
    <xf numFmtId="0" fontId="11" fillId="0" borderId="0" xfId="1" applyFont="1" applyBorder="1" applyAlignment="1"/>
    <xf numFmtId="0" fontId="28" fillId="0" borderId="0" xfId="1" applyFont="1" applyBorder="1" applyAlignment="1"/>
    <xf numFmtId="0" fontId="9" fillId="0" borderId="4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/>
    </xf>
    <xf numFmtId="14" fontId="9" fillId="0" borderId="0" xfId="1" applyNumberFormat="1" applyFont="1" applyAlignment="1">
      <alignment horizontal="center" vertical="center"/>
    </xf>
    <xf numFmtId="0" fontId="9" fillId="0" borderId="0" xfId="1" applyFont="1" applyBorder="1" applyAlignment="1">
      <alignment horizontal="left" wrapText="1"/>
    </xf>
    <xf numFmtId="0" fontId="11" fillId="0" borderId="0" xfId="1" applyFont="1" applyAlignment="1">
      <alignment horizontal="center"/>
    </xf>
    <xf numFmtId="0" fontId="9" fillId="0" borderId="42" xfId="1" applyFont="1" applyBorder="1" applyAlignment="1">
      <alignment horizontal="left" vertical="center" wrapText="1"/>
    </xf>
    <xf numFmtId="0" fontId="9" fillId="0" borderId="44" xfId="1" applyFont="1" applyBorder="1" applyAlignment="1">
      <alignment horizontal="left" vertical="center" wrapText="1"/>
    </xf>
    <xf numFmtId="0" fontId="9" fillId="0" borderId="25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31" xfId="1" applyFont="1" applyBorder="1" applyAlignment="1">
      <alignment horizontal="left" vertical="center" wrapText="1"/>
    </xf>
    <xf numFmtId="0" fontId="9" fillId="0" borderId="39" xfId="1" applyFont="1" applyBorder="1" applyAlignment="1">
      <alignment horizontal="left" vertical="center" wrapText="1"/>
    </xf>
    <xf numFmtId="0" fontId="9" fillId="5" borderId="31" xfId="1" applyFont="1" applyFill="1" applyBorder="1" applyAlignment="1">
      <alignment horizontal="center" vertical="center"/>
    </xf>
    <xf numFmtId="0" fontId="9" fillId="5" borderId="39" xfId="1" applyFont="1" applyFill="1" applyBorder="1" applyAlignment="1">
      <alignment horizontal="center" vertical="center"/>
    </xf>
    <xf numFmtId="0" fontId="9" fillId="5" borderId="38" xfId="1" applyFont="1" applyFill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39" xfId="1" applyFont="1" applyBorder="1" applyAlignment="1">
      <alignment horizontal="center" vertical="center"/>
    </xf>
    <xf numFmtId="0" fontId="9" fillId="0" borderId="32" xfId="1" applyFont="1" applyBorder="1" applyAlignment="1">
      <alignment horizontal="left" vertical="center"/>
    </xf>
    <xf numFmtId="0" fontId="9" fillId="0" borderId="34" xfId="1" applyFont="1" applyBorder="1" applyAlignment="1">
      <alignment horizontal="left" vertical="center"/>
    </xf>
    <xf numFmtId="0" fontId="9" fillId="0" borderId="45" xfId="1" applyFont="1" applyBorder="1" applyAlignment="1">
      <alignment horizontal="left" vertical="center" wrapText="1"/>
    </xf>
    <xf numFmtId="0" fontId="9" fillId="0" borderId="46" xfId="1" applyFont="1" applyBorder="1" applyAlignment="1">
      <alignment horizontal="left" vertical="center" wrapText="1"/>
    </xf>
    <xf numFmtId="0" fontId="9" fillId="5" borderId="32" xfId="1" applyFont="1" applyFill="1" applyBorder="1" applyAlignment="1">
      <alignment horizontal="center" vertical="center"/>
    </xf>
    <xf numFmtId="0" fontId="9" fillId="5" borderId="34" xfId="1" applyFont="1" applyFill="1" applyBorder="1" applyAlignment="1">
      <alignment horizontal="center" vertical="center"/>
    </xf>
    <xf numFmtId="0" fontId="9" fillId="0" borderId="38" xfId="1" applyFont="1" applyBorder="1" applyAlignment="1">
      <alignment horizontal="left" vertical="center"/>
    </xf>
    <xf numFmtId="0" fontId="9" fillId="0" borderId="39" xfId="1" applyFont="1" applyBorder="1" applyAlignment="1">
      <alignment horizontal="left" vertical="center"/>
    </xf>
    <xf numFmtId="0" fontId="9" fillId="0" borderId="38" xfId="1" applyFont="1" applyBorder="1" applyAlignment="1">
      <alignment horizontal="left" vertical="center" wrapText="1"/>
    </xf>
    <xf numFmtId="0" fontId="9" fillId="5" borderId="45" xfId="1" applyFont="1" applyFill="1" applyBorder="1" applyAlignment="1">
      <alignment horizontal="center" vertical="center"/>
    </xf>
    <xf numFmtId="0" fontId="9" fillId="5" borderId="46" xfId="1" applyFont="1" applyFill="1" applyBorder="1" applyAlignment="1">
      <alignment horizontal="center" vertical="center"/>
    </xf>
    <xf numFmtId="0" fontId="9" fillId="0" borderId="42" xfId="1" applyFont="1" applyBorder="1" applyAlignment="1">
      <alignment horizontal="left" vertical="center"/>
    </xf>
    <xf numFmtId="0" fontId="9" fillId="0" borderId="44" xfId="1" applyFont="1" applyBorder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11" fillId="0" borderId="38" xfId="1" applyFont="1" applyBorder="1" applyAlignment="1">
      <alignment horizontal="left" vertical="center"/>
    </xf>
    <xf numFmtId="0" fontId="11" fillId="0" borderId="31" xfId="1" applyFont="1" applyBorder="1" applyAlignment="1">
      <alignment horizontal="left" vertical="center"/>
    </xf>
    <xf numFmtId="0" fontId="11" fillId="0" borderId="39" xfId="1" applyFont="1" applyBorder="1" applyAlignment="1">
      <alignment horizontal="left" vertical="center"/>
    </xf>
    <xf numFmtId="14" fontId="11" fillId="0" borderId="40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41" xfId="1" applyFont="1" applyFill="1" applyBorder="1" applyAlignment="1">
      <alignment horizontal="center" vertical="center"/>
    </xf>
    <xf numFmtId="0" fontId="11" fillId="0" borderId="42" xfId="1" applyFont="1" applyBorder="1" applyAlignment="1">
      <alignment horizontal="left"/>
    </xf>
    <xf numFmtId="0" fontId="11" fillId="0" borderId="43" xfId="1" applyFont="1" applyBorder="1" applyAlignment="1">
      <alignment horizontal="left"/>
    </xf>
    <xf numFmtId="0" fontId="11" fillId="0" borderId="44" xfId="1" applyFont="1" applyBorder="1" applyAlignment="1">
      <alignment horizontal="left"/>
    </xf>
    <xf numFmtId="0" fontId="11" fillId="0" borderId="14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5" xfId="1" applyFont="1" applyBorder="1" applyAlignment="1">
      <alignment horizontal="center" vertical="center"/>
    </xf>
    <xf numFmtId="0" fontId="11" fillId="0" borderId="32" xfId="1" applyFont="1" applyBorder="1" applyAlignment="1">
      <alignment horizontal="left" vertical="center"/>
    </xf>
    <xf numFmtId="0" fontId="11" fillId="0" borderId="33" xfId="1" applyFont="1" applyBorder="1" applyAlignment="1">
      <alignment horizontal="left" vertical="center"/>
    </xf>
    <xf numFmtId="0" fontId="11" fillId="0" borderId="34" xfId="1" applyFont="1" applyBorder="1" applyAlignment="1">
      <alignment horizontal="left" vertical="center"/>
    </xf>
    <xf numFmtId="0" fontId="11" fillId="0" borderId="35" xfId="1" applyFont="1" applyFill="1" applyBorder="1" applyAlignment="1">
      <alignment horizontal="center" vertical="center"/>
    </xf>
    <xf numFmtId="0" fontId="11" fillId="0" borderId="36" xfId="1" applyFont="1" applyFill="1" applyBorder="1" applyAlignment="1">
      <alignment horizontal="center" vertical="center"/>
    </xf>
    <xf numFmtId="0" fontId="11" fillId="0" borderId="37" xfId="1" applyFont="1" applyFill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 wrapText="1"/>
    </xf>
    <xf numFmtId="0" fontId="15" fillId="0" borderId="2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left" vertical="center" wrapText="1"/>
    </xf>
    <xf numFmtId="0" fontId="11" fillId="0" borderId="10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 wrapText="1"/>
    </xf>
    <xf numFmtId="0" fontId="11" fillId="5" borderId="4" xfId="1" applyFont="1" applyFill="1" applyBorder="1" applyAlignment="1">
      <alignment horizontal="center" vertical="center" wrapText="1"/>
    </xf>
    <xf numFmtId="0" fontId="11" fillId="5" borderId="5" xfId="1" applyFont="1" applyFill="1" applyBorder="1" applyAlignment="1">
      <alignment horizontal="center" vertical="center" wrapText="1"/>
    </xf>
    <xf numFmtId="0" fontId="11" fillId="5" borderId="10" xfId="1" applyFont="1" applyFill="1" applyBorder="1" applyAlignment="1">
      <alignment horizontal="center" vertical="center" wrapText="1"/>
    </xf>
    <xf numFmtId="0" fontId="11" fillId="0" borderId="8" xfId="1" applyFont="1" applyBorder="1" applyAlignment="1">
      <alignment horizontal="left" vertical="center" wrapText="1"/>
    </xf>
    <xf numFmtId="0" fontId="9" fillId="0" borderId="18" xfId="1" applyFont="1" applyBorder="1" applyAlignment="1">
      <alignment horizontal="left"/>
    </xf>
    <xf numFmtId="0" fontId="9" fillId="0" borderId="19" xfId="1" applyFont="1" applyBorder="1" applyAlignment="1">
      <alignment horizontal="left"/>
    </xf>
    <xf numFmtId="0" fontId="11" fillId="0" borderId="21" xfId="1" applyFont="1" applyBorder="1" applyAlignment="1">
      <alignment horizontal="left"/>
    </xf>
    <xf numFmtId="0" fontId="9" fillId="0" borderId="22" xfId="1" applyFont="1" applyBorder="1" applyAlignment="1">
      <alignment horizontal="left"/>
    </xf>
    <xf numFmtId="0" fontId="9" fillId="0" borderId="23" xfId="1" applyFont="1" applyBorder="1" applyAlignment="1">
      <alignment horizontal="left"/>
    </xf>
    <xf numFmtId="0" fontId="13" fillId="0" borderId="21" xfId="1" applyFont="1" applyBorder="1" applyAlignment="1">
      <alignment horizontal="center"/>
    </xf>
    <xf numFmtId="0" fontId="13" fillId="0" borderId="22" xfId="1" applyFont="1" applyBorder="1" applyAlignment="1"/>
    <xf numFmtId="0" fontId="13" fillId="0" borderId="23" xfId="1" applyFont="1" applyBorder="1" applyAlignment="1"/>
    <xf numFmtId="0" fontId="10" fillId="0" borderId="0" xfId="1" applyFont="1" applyAlignment="1">
      <alignment horizontal="center" vertical="center" wrapText="1"/>
    </xf>
    <xf numFmtId="0" fontId="11" fillId="5" borderId="4" xfId="1" applyFont="1" applyFill="1" applyBorder="1" applyAlignment="1">
      <alignment horizontal="center"/>
    </xf>
    <xf numFmtId="0" fontId="11" fillId="5" borderId="5" xfId="1" applyFont="1" applyFill="1" applyBorder="1" applyAlignment="1">
      <alignment horizontal="center"/>
    </xf>
    <xf numFmtId="0" fontId="11" fillId="0" borderId="8" xfId="1" applyFont="1" applyBorder="1" applyAlignment="1">
      <alignment horizontal="left"/>
    </xf>
    <xf numFmtId="0" fontId="11" fillId="0" borderId="9" xfId="1" applyFont="1" applyBorder="1" applyAlignment="1">
      <alignment horizontal="left"/>
    </xf>
    <xf numFmtId="0" fontId="11" fillId="5" borderId="10" xfId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/>
    </xf>
    <xf numFmtId="0" fontId="40" fillId="0" borderId="0" xfId="1" applyFont="1" applyBorder="1" applyAlignment="1">
      <alignment horizontal="right"/>
    </xf>
  </cellXfs>
  <cellStyles count="3">
    <cellStyle name="Обычный" xfId="0" builtinId="0"/>
    <cellStyle name="Обычный 2" xfId="1" xr:uid="{00000000-0005-0000-0000-000001000000}"/>
    <cellStyle name="Финансовый [0]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2295525</xdr:colOff>
      <xdr:row>137</xdr:row>
      <xdr:rowOff>38100</xdr:rowOff>
    </xdr:from>
    <xdr:to>
      <xdr:col>45</xdr:col>
      <xdr:colOff>129137</xdr:colOff>
      <xdr:row>171</xdr:row>
      <xdr:rowOff>94165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7275" y="21783675"/>
          <a:ext cx="3177137" cy="5561515"/>
        </a:xfrm>
        <a:prstGeom prst="rect">
          <a:avLst/>
        </a:prstGeom>
      </xdr:spPr>
    </xdr:pic>
    <xdr:clientData/>
  </xdr:twoCellAnchor>
  <xdr:twoCellAnchor>
    <xdr:from>
      <xdr:col>28</xdr:col>
      <xdr:colOff>419100</xdr:colOff>
      <xdr:row>46</xdr:row>
      <xdr:rowOff>76200</xdr:rowOff>
    </xdr:from>
    <xdr:to>
      <xdr:col>34</xdr:col>
      <xdr:colOff>304800</xdr:colOff>
      <xdr:row>47</xdr:row>
      <xdr:rowOff>66675</xdr:rowOff>
    </xdr:to>
    <xdr:cxnSp macro="">
      <xdr:nvCxnSpPr>
        <xdr:cNvPr id="3" name="Прямая со стрелко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4867275" y="7515225"/>
          <a:ext cx="0" cy="66675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352425</xdr:colOff>
      <xdr:row>47</xdr:row>
      <xdr:rowOff>323850</xdr:rowOff>
    </xdr:from>
    <xdr:to>
      <xdr:col>33</xdr:col>
      <xdr:colOff>523875</xdr:colOff>
      <xdr:row>47</xdr:row>
      <xdr:rowOff>323850</xdr:rowOff>
    </xdr:to>
    <xdr:cxnSp macro="">
      <xdr:nvCxnSpPr>
        <xdr:cNvPr id="4" name="Прямая со стрелко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4867275" y="7658100"/>
          <a:ext cx="0" cy="0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28575</xdr:colOff>
      <xdr:row>51</xdr:row>
      <xdr:rowOff>19050</xdr:rowOff>
    </xdr:from>
    <xdr:to>
      <xdr:col>32</xdr:col>
      <xdr:colOff>314325</xdr:colOff>
      <xdr:row>51</xdr:row>
      <xdr:rowOff>428625</xdr:rowOff>
    </xdr:to>
    <xdr:cxnSp macro="">
      <xdr:nvCxnSpPr>
        <xdr:cNvPr id="5" name="Прямая со стрелко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4867275" y="8505825"/>
          <a:ext cx="0" cy="123825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57150</xdr:colOff>
      <xdr:row>51</xdr:row>
      <xdr:rowOff>114300</xdr:rowOff>
    </xdr:from>
    <xdr:to>
      <xdr:col>33</xdr:col>
      <xdr:colOff>133350</xdr:colOff>
      <xdr:row>54</xdr:row>
      <xdr:rowOff>257175</xdr:rowOff>
    </xdr:to>
    <xdr:cxnSp macro="">
      <xdr:nvCxnSpPr>
        <xdr:cNvPr id="6" name="Прямая со стрелко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4867275" y="8601075"/>
          <a:ext cx="0" cy="457200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381000</xdr:colOff>
      <xdr:row>48</xdr:row>
      <xdr:rowOff>76200</xdr:rowOff>
    </xdr:from>
    <xdr:to>
      <xdr:col>38</xdr:col>
      <xdr:colOff>66675</xdr:colOff>
      <xdr:row>49</xdr:row>
      <xdr:rowOff>276225</xdr:rowOff>
    </xdr:to>
    <xdr:cxnSp macro="">
      <xdr:nvCxnSpPr>
        <xdr:cNvPr id="7" name="Прямая со стрелко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4867275" y="7734300"/>
          <a:ext cx="0" cy="504825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47625</xdr:colOff>
      <xdr:row>29</xdr:row>
      <xdr:rowOff>142875</xdr:rowOff>
    </xdr:from>
    <xdr:to>
      <xdr:col>38</xdr:col>
      <xdr:colOff>47625</xdr:colOff>
      <xdr:row>46</xdr:row>
      <xdr:rowOff>57150</xdr:rowOff>
    </xdr:to>
    <xdr:cxnSp macro="">
      <xdr:nvCxnSpPr>
        <xdr:cNvPr id="8" name="Прямая со стрелко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4867275" y="4562475"/>
          <a:ext cx="0" cy="2943225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123825</xdr:colOff>
      <xdr:row>51</xdr:row>
      <xdr:rowOff>247650</xdr:rowOff>
    </xdr:from>
    <xdr:to>
      <xdr:col>31</xdr:col>
      <xdr:colOff>352425</xdr:colOff>
      <xdr:row>58</xdr:row>
      <xdr:rowOff>219075</xdr:rowOff>
    </xdr:to>
    <xdr:cxnSp macro="">
      <xdr:nvCxnSpPr>
        <xdr:cNvPr id="9" name="Прямая со стрелко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4867275" y="8629650"/>
          <a:ext cx="0" cy="1000125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133350</xdr:colOff>
      <xdr:row>46</xdr:row>
      <xdr:rowOff>0</xdr:rowOff>
    </xdr:from>
    <xdr:to>
      <xdr:col>32</xdr:col>
      <xdr:colOff>561975</xdr:colOff>
      <xdr:row>54</xdr:row>
      <xdr:rowOff>95250</xdr:rowOff>
    </xdr:to>
    <xdr:cxnSp macro="">
      <xdr:nvCxnSpPr>
        <xdr:cNvPr id="10" name="Прямая со стрелко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H="1">
          <a:off x="4867275" y="7448550"/>
          <a:ext cx="0" cy="1562100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409575</xdr:colOff>
      <xdr:row>49</xdr:row>
      <xdr:rowOff>190500</xdr:rowOff>
    </xdr:from>
    <xdr:to>
      <xdr:col>35</xdr:col>
      <xdr:colOff>180975</xdr:colOff>
      <xdr:row>50</xdr:row>
      <xdr:rowOff>123825</xdr:rowOff>
    </xdr:to>
    <xdr:cxnSp macro="">
      <xdr:nvCxnSpPr>
        <xdr:cNvPr id="11" name="Прямая со стрелко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4867275" y="8239125"/>
          <a:ext cx="0" cy="123825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E74369\&#1050;&#1086;&#1085;&#1089;&#1090;&#1088;&#1091;&#1082;&#1094;&#1080;&#1103;%20&#1089;&#1082;&#1074;&#1072;&#1078;&#1080;&#1085;&#1099;%2082%20&#1041;&#1086;&#1073;&#1088;&#1086;&#1074;&#1099;&#1081;%20&#1051;&#105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3;&#1045;&#1054;&#1051;&#1054;&#1043;&#1048;\&#1047;&#1072;&#1087;&#1072;&#1088;&#1086;&#1074;\&#1043;&#1048;&#1057;\507\8.%20&#1040;&#1052;&#1040;&#1050;%20&#1074;%20&#1075;&#1086;&#1088;&#1080;&#1079;&#1086;&#1085;&#1090;&#1077;_22.03.16\var507&#1043;_k4_inkl_2203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5;&#1080;&#1075;&#1072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хема 82"/>
      <sheetName val="Работы"/>
      <sheetName val="Сетевой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1 скв"/>
      <sheetName val="шахматка "/>
      <sheetName val="117 МИНМ"/>
      <sheetName val="СевНГ"/>
      <sheetName val="150"/>
      <sheetName val="860"/>
      <sheetName val="Сетевой график (2)"/>
      <sheetName val="114"/>
      <sheetName val="Движение 08.11.2018"/>
      <sheetName val="884"/>
      <sheetName val="Наличие ЭПО 27.02.19"/>
      <sheetName val="705     "/>
      <sheetName val="1512"/>
      <sheetName val="Пр.1 ПОТЕРИ_ОТМ_март_2019"/>
      <sheetName val="План-Программа"/>
      <sheetName val="Замер"/>
      <sheetName val="12.09.18"/>
      <sheetName val="Журнал бурения_2"/>
      <sheetName val="Мера"/>
      <sheetName val="Профиль"/>
      <sheetName val="BHA#3"/>
      <sheetName val="Веса моменты"/>
      <sheetName val="Моменты и веса"/>
      <sheetName val="Проект"/>
      <sheetName val="Сводка БНГФ"/>
      <sheetName val="Сводка СНГ"/>
      <sheetName val="Режимы бурения"/>
      <sheetName val="ДОКЛАД"/>
      <sheetName val="30.08.18"/>
      <sheetName val="07.02.2019"/>
      <sheetName val="РТК-факт"/>
      <sheetName val="переводники"/>
      <sheetName val="РТК-факт "/>
      <sheetName val="25.08.19"/>
      <sheetName val="инклинометрия"/>
      <sheetName val="КНБК №1"/>
      <sheetName val="Отчет по КНБК "/>
      <sheetName val="Отчет по КНБК №1"/>
      <sheetName val="КНБК №2"/>
      <sheetName val="КНБК №3"/>
      <sheetName val="Таблица Веса и Моментов"/>
      <sheetName val="Протокол подрядных оргинизаций"/>
      <sheetName val="Инклинометрия - интерполяция"/>
      <sheetName val="Комментарии"/>
      <sheetName val="3D визуализация"/>
      <sheetName val="Горизонтальная проекция"/>
      <sheetName val="Вертикальная проекция-развёртка"/>
      <sheetName val="Журнал бурения"/>
      <sheetName val="10м"/>
      <sheetName val="инклинометрия 10м"/>
      <sheetName val="09.04.2020"/>
      <sheetName val="Спец.Формат"/>
      <sheetName val="ДАННЫЕ"/>
      <sheetName val="Баланс времени"/>
      <sheetName val="РТК-факт  "/>
      <sheetName val="ГОРИЗОНТ (3)"/>
      <sheetName val="ГОРИЗОНТ"/>
      <sheetName val="Лист4"/>
      <sheetName val="Лист5"/>
      <sheetName val="Лист6"/>
      <sheetName val="Лист7"/>
      <sheetName val="Лист8"/>
      <sheetName val="Лист9"/>
      <sheetName val="Лист11"/>
      <sheetName val="Лист10"/>
      <sheetName val="Лист12"/>
      <sheetName val="22.07.2020"/>
      <sheetName val="февраль 2020"/>
      <sheetName val="23.06.2020 "/>
      <sheetName val="Схема взаимодействия СНГ"/>
      <sheetName val="Кор№1 от14.09.2020"/>
      <sheetName val="Акт на наличие оборудования"/>
      <sheetName val="Сводные данные"/>
      <sheetName val="Проекции"/>
      <sheetName val="Пересечения"/>
      <sheetName val="Нагрузки 220.7"/>
      <sheetName val="Нагрузки 155.6"/>
      <sheetName val="Прохождение ЭК 178"/>
      <sheetName val="Расчет на спуск хвостовика"/>
      <sheetName val="РТК"/>
      <sheetName val="БТС"/>
      <sheetName val="GE+APS"/>
      <sheetName val="Замер по 10м"/>
      <sheetName val="4.05.2021"/>
      <sheetName val="Корректировка №1"/>
      <sheetName val="КНБК №4"/>
      <sheetName val="Время операций "/>
      <sheetName val="Книга2"/>
      <sheetName val="Титульный "/>
      <sheetName val="Расчет+Порядок"/>
      <sheetName val="График закачки"/>
      <sheetName val="Frac Dimension Optimistion"/>
      <sheetName val="DECLINE"/>
      <sheetName val="IPR"/>
      <sheetName val="type Curve data"/>
      <sheetName val="Дизайн"/>
      <sheetName val="Таблицы"/>
      <sheetName val="ГИС"/>
      <sheetName val="Design calc"/>
      <sheetName val="Титульный_отчет"/>
      <sheetName val="ПОЛЕВОЙ ОТЧЁТ"/>
      <sheetName val="Акт"/>
      <sheetName val="Конструкция (2)"/>
      <sheetName val="ПродавкиМГРП (2)"/>
      <sheetName val="Хвостовик"/>
      <sheetName val="Проводка"/>
      <sheetName val="Пакерный лист"/>
      <sheetName val="Анализ_Замещения"/>
      <sheetName val="Анализ_МиниГРП"/>
      <sheetName val="Анализ_МиниГРП (2)"/>
      <sheetName val="Наложение"/>
      <sheetName val="ГРП"/>
      <sheetName val="Коррел.давлений_ГРП"/>
      <sheetName val="Каротаж_ГРП"/>
      <sheetName val="Параметры_трещины"/>
      <sheetName val="Комментарий"/>
      <sheetName val="фрак лист"/>
      <sheetName val="For Postfrac"/>
      <sheetName val="907."/>
      <sheetName val="Таблица 1"/>
      <sheetName val="406"/>
      <sheetName val="501"/>
      <sheetName val="72115-22.06.18"/>
      <sheetName val="1689"/>
      <sheetName val="Карта СПО"/>
      <sheetName val="Селектор на 15 часов."/>
      <sheetName val="10 м"/>
      <sheetName val="BHA#2"/>
      <sheetName val="Замеры"/>
      <sheetName val="кор-ка №1 от 21.02.20"/>
      <sheetName val="20.01.2021"/>
      <sheetName val="КНБК №1 "/>
      <sheetName val="05.12.2020"/>
      <sheetName val="28.05.21"/>
      <sheetName val="06.04.2021"/>
      <sheetName val="Приложение"/>
      <sheetName val="Акт о мобилизации_24.04.2021"/>
      <sheetName val="Sheet2"/>
      <sheetName val="T1"/>
      <sheetName val="Заполняет супервайзер"/>
      <sheetName val="Корректировка 4"/>
      <sheetName val="15.03.2021"/>
      <sheetName val="Корр №3"/>
      <sheetName val="Акт о переезде_01.07.2021"/>
      <sheetName val="630"/>
      <sheetName val="Титульный_дизайн"/>
      <sheetName val="Таблица 1 (2)"/>
      <sheetName val="155"/>
      <sheetName val="Наряд-заказ КРС"/>
      <sheetName val="Лист согласования"/>
      <sheetName val="2011"/>
      <sheetName val="Доп. план ППД"/>
      <sheetName val="1070"/>
      <sheetName val="1069"/>
      <sheetName val="2100"/>
      <sheetName val="2095"/>
      <sheetName val="List1"/>
      <sheetName val="Отчёт"/>
      <sheetName val="05.09. 8-00"/>
      <sheetName val="Карта ВНР скв. 35"/>
      <sheetName val="Сводный рапорт"/>
      <sheetName val="Парки"/>
      <sheetName val="Фонд скважин"/>
      <sheetName val="КОД простоя"/>
      <sheetName val="Анализ по фонду "/>
      <sheetName val="Замеры по фонду"/>
      <sheetName val="КРС"/>
      <sheetName val="Мех.фонд"/>
      <sheetName val="Энергоцех"/>
      <sheetName val="Бурение"/>
      <sheetName val="Сводка по ППД"/>
      <sheetName val="Отклонения от ТР"/>
      <sheetName val="Журнал реагента"/>
      <sheetName val="Динамика замеров"/>
      <sheetName val="БАЛАНС"/>
      <sheetName val="Количество персонала"/>
      <sheetName val="АИ-20"/>
      <sheetName val="Сетевой на Декабрь-Январь"/>
      <sheetName val="320"/>
      <sheetName val="1662"/>
    </sheetNames>
    <sheetDataSet>
      <sheetData sheetId="0">
        <row r="5">
          <cell r="C5">
            <v>326.52999999999997</v>
          </cell>
        </row>
        <row r="8">
          <cell r="C8" t="str">
            <v>град.</v>
          </cell>
          <cell r="D8" t="str">
            <v>град.</v>
          </cell>
          <cell r="E8" t="str">
            <v>град.</v>
          </cell>
          <cell r="F8" t="str">
            <v>град.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 refreshError="1"/>
      <sheetData sheetId="12"/>
      <sheetData sheetId="13" refreshError="1"/>
      <sheetData sheetId="14"/>
      <sheetData sheetId="15"/>
      <sheetData sheetId="16"/>
      <sheetData sheetId="17">
        <row r="8">
          <cell r="C8" t="str">
            <v>по договору № СНГ-0222_18 от 01.12.2017года</v>
          </cell>
        </row>
      </sheetData>
      <sheetData sheetId="18">
        <row r="8">
          <cell r="C8" t="str">
            <v xml:space="preserve"> </v>
          </cell>
        </row>
      </sheetData>
      <sheetData sheetId="19">
        <row r="8">
          <cell r="C8" t="str">
            <v xml:space="preserve"> 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8">
          <cell r="C8">
            <v>1506</v>
          </cell>
        </row>
      </sheetData>
      <sheetData sheetId="33">
        <row r="8">
          <cell r="C8">
            <v>1506</v>
          </cell>
        </row>
      </sheetData>
      <sheetData sheetId="34">
        <row r="8">
          <cell r="C8">
            <v>1506</v>
          </cell>
        </row>
      </sheetData>
      <sheetData sheetId="35">
        <row r="8">
          <cell r="C8" t="str">
            <v>по договору № СНГ-0222_18 от 01.12.2017года</v>
          </cell>
        </row>
      </sheetData>
      <sheetData sheetId="36">
        <row r="8">
          <cell r="C8" t="str">
            <v>План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>
        <row r="8">
          <cell r="C8" t="str">
            <v>План</v>
          </cell>
        </row>
      </sheetData>
      <sheetData sheetId="42"/>
      <sheetData sheetId="43" refreshError="1"/>
      <sheetData sheetId="44" refreshError="1"/>
      <sheetData sheetId="45">
        <row r="8">
          <cell r="C8" t="str">
            <v>План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8">
          <cell r="C8" t="str">
            <v>по договору № СНГ-0222_18 от 01.12.2017года</v>
          </cell>
        </row>
      </sheetData>
      <sheetData sheetId="52">
        <row r="8">
          <cell r="C8" t="str">
            <v>по договору № СНГ-0222_18 от 01.12.2017года</v>
          </cell>
        </row>
      </sheetData>
      <sheetData sheetId="53">
        <row r="8">
          <cell r="C8" t="str">
            <v>по договору № СНГ-0222_18 от 01.12.2017года</v>
          </cell>
        </row>
      </sheetData>
      <sheetData sheetId="54">
        <row r="8">
          <cell r="C8" t="str">
            <v>град.</v>
          </cell>
        </row>
      </sheetData>
      <sheetData sheetId="55" refreshError="1"/>
      <sheetData sheetId="56" refreshError="1"/>
      <sheetData sheetId="57">
        <row r="8">
          <cell r="C8">
            <v>2498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8">
          <cell r="C8" t="str">
            <v>Главный специалист</v>
          </cell>
        </row>
      </sheetData>
      <sheetData sheetId="73" refreshError="1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>
        <row r="8">
          <cell r="C8" t="str">
            <v>град.</v>
          </cell>
        </row>
      </sheetData>
      <sheetData sheetId="90" refreshError="1"/>
      <sheetData sheetId="91">
        <row r="8">
          <cell r="C8" t="str">
            <v>град.</v>
          </cell>
        </row>
      </sheetData>
      <sheetData sheetId="92"/>
      <sheetData sheetId="93" refreshError="1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>
        <row r="8">
          <cell r="C8" t="str">
            <v>Главный специалист</v>
          </cell>
        </row>
      </sheetData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>
        <row r="8">
          <cell r="C8" t="str">
            <v>30.2ЭЦНДИ5А-250(нов/аренда)</v>
          </cell>
        </row>
      </sheetData>
      <sheetData sheetId="122"/>
      <sheetData sheetId="123"/>
      <sheetData sheetId="124" refreshError="1"/>
      <sheetData sheetId="125" refreshError="1"/>
      <sheetData sheetId="126"/>
      <sheetData sheetId="127" refreshError="1"/>
      <sheetData sheetId="128" refreshError="1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V53"/>
  <sheetViews>
    <sheetView tabSelected="1" zoomScale="50" zoomScaleNormal="50" zoomScaleSheetLayoutView="70" zoomScalePageLayoutView="40" workbookViewId="0">
      <selection activeCell="G10" sqref="G10"/>
    </sheetView>
  </sheetViews>
  <sheetFormatPr defaultRowHeight="13"/>
  <cols>
    <col min="1" max="1" width="9.81640625" style="14" customWidth="1"/>
    <col min="2" max="2" width="94.26953125" style="3" customWidth="1"/>
    <col min="3" max="4" width="22.81640625" style="3" customWidth="1"/>
    <col min="5" max="5" width="31.1796875" style="3" customWidth="1"/>
    <col min="6" max="6" width="38.54296875" style="3" customWidth="1"/>
    <col min="7" max="7" width="91.1796875" style="3" customWidth="1"/>
    <col min="8" max="8" width="9.1796875" style="179"/>
    <col min="9" max="9" width="9.1796875" style="3"/>
    <col min="10" max="10" width="10" style="3" bestFit="1" customWidth="1"/>
    <col min="11" max="194" width="9.1796875" style="3"/>
    <col min="195" max="195" width="6" style="3" customWidth="1"/>
    <col min="196" max="196" width="82.81640625" style="3" customWidth="1"/>
    <col min="197" max="197" width="26.7265625" style="3" customWidth="1"/>
    <col min="198" max="199" width="27.7265625" style="3" customWidth="1"/>
    <col min="200" max="200" width="26.1796875" style="3" customWidth="1"/>
    <col min="201" max="201" width="40.54296875" style="3" customWidth="1"/>
    <col min="202" max="202" width="5.7265625" style="3" customWidth="1"/>
    <col min="203" max="210" width="9.1796875" style="3" customWidth="1"/>
    <col min="211" max="450" width="9.1796875" style="3"/>
    <col min="451" max="451" width="6" style="3" customWidth="1"/>
    <col min="452" max="452" width="82.81640625" style="3" customWidth="1"/>
    <col min="453" max="453" width="26.7265625" style="3" customWidth="1"/>
    <col min="454" max="455" width="27.7265625" style="3" customWidth="1"/>
    <col min="456" max="456" width="26.1796875" style="3" customWidth="1"/>
    <col min="457" max="457" width="40.54296875" style="3" customWidth="1"/>
    <col min="458" max="458" width="5.7265625" style="3" customWidth="1"/>
    <col min="459" max="466" width="9.1796875" style="3" customWidth="1"/>
    <col min="467" max="706" width="9.1796875" style="3"/>
    <col min="707" max="707" width="6" style="3" customWidth="1"/>
    <col min="708" max="708" width="82.81640625" style="3" customWidth="1"/>
    <col min="709" max="709" width="26.7265625" style="3" customWidth="1"/>
    <col min="710" max="711" width="27.7265625" style="3" customWidth="1"/>
    <col min="712" max="712" width="26.1796875" style="3" customWidth="1"/>
    <col min="713" max="713" width="40.54296875" style="3" customWidth="1"/>
    <col min="714" max="714" width="5.7265625" style="3" customWidth="1"/>
    <col min="715" max="722" width="9.1796875" style="3" customWidth="1"/>
    <col min="723" max="962" width="9.1796875" style="3"/>
    <col min="963" max="963" width="6" style="3" customWidth="1"/>
    <col min="964" max="964" width="82.81640625" style="3" customWidth="1"/>
    <col min="965" max="965" width="26.7265625" style="3" customWidth="1"/>
    <col min="966" max="967" width="27.7265625" style="3" customWidth="1"/>
    <col min="968" max="968" width="26.1796875" style="3" customWidth="1"/>
    <col min="969" max="969" width="40.54296875" style="3" customWidth="1"/>
    <col min="970" max="970" width="5.7265625" style="3" customWidth="1"/>
    <col min="971" max="978" width="9.1796875" style="3" customWidth="1"/>
    <col min="979" max="1218" width="9.1796875" style="3"/>
    <col min="1219" max="1219" width="6" style="3" customWidth="1"/>
    <col min="1220" max="1220" width="82.81640625" style="3" customWidth="1"/>
    <col min="1221" max="1221" width="26.7265625" style="3" customWidth="1"/>
    <col min="1222" max="1223" width="27.7265625" style="3" customWidth="1"/>
    <col min="1224" max="1224" width="26.1796875" style="3" customWidth="1"/>
    <col min="1225" max="1225" width="40.54296875" style="3" customWidth="1"/>
    <col min="1226" max="1226" width="5.7265625" style="3" customWidth="1"/>
    <col min="1227" max="1234" width="9.1796875" style="3" customWidth="1"/>
    <col min="1235" max="1474" width="9.1796875" style="3"/>
    <col min="1475" max="1475" width="6" style="3" customWidth="1"/>
    <col min="1476" max="1476" width="82.81640625" style="3" customWidth="1"/>
    <col min="1477" max="1477" width="26.7265625" style="3" customWidth="1"/>
    <col min="1478" max="1479" width="27.7265625" style="3" customWidth="1"/>
    <col min="1480" max="1480" width="26.1796875" style="3" customWidth="1"/>
    <col min="1481" max="1481" width="40.54296875" style="3" customWidth="1"/>
    <col min="1482" max="1482" width="5.7265625" style="3" customWidth="1"/>
    <col min="1483" max="1490" width="9.1796875" style="3" customWidth="1"/>
    <col min="1491" max="1730" width="9.1796875" style="3"/>
    <col min="1731" max="1731" width="6" style="3" customWidth="1"/>
    <col min="1732" max="1732" width="82.81640625" style="3" customWidth="1"/>
    <col min="1733" max="1733" width="26.7265625" style="3" customWidth="1"/>
    <col min="1734" max="1735" width="27.7265625" style="3" customWidth="1"/>
    <col min="1736" max="1736" width="26.1796875" style="3" customWidth="1"/>
    <col min="1737" max="1737" width="40.54296875" style="3" customWidth="1"/>
    <col min="1738" max="1738" width="5.7265625" style="3" customWidth="1"/>
    <col min="1739" max="1746" width="9.1796875" style="3" customWidth="1"/>
    <col min="1747" max="1986" width="9.1796875" style="3"/>
    <col min="1987" max="1987" width="6" style="3" customWidth="1"/>
    <col min="1988" max="1988" width="82.81640625" style="3" customWidth="1"/>
    <col min="1989" max="1989" width="26.7265625" style="3" customWidth="1"/>
    <col min="1990" max="1991" width="27.7265625" style="3" customWidth="1"/>
    <col min="1992" max="1992" width="26.1796875" style="3" customWidth="1"/>
    <col min="1993" max="1993" width="40.54296875" style="3" customWidth="1"/>
    <col min="1994" max="1994" width="5.7265625" style="3" customWidth="1"/>
    <col min="1995" max="2002" width="9.1796875" style="3" customWidth="1"/>
    <col min="2003" max="2242" width="9.1796875" style="3"/>
    <col min="2243" max="2243" width="6" style="3" customWidth="1"/>
    <col min="2244" max="2244" width="82.81640625" style="3" customWidth="1"/>
    <col min="2245" max="2245" width="26.7265625" style="3" customWidth="1"/>
    <col min="2246" max="2247" width="27.7265625" style="3" customWidth="1"/>
    <col min="2248" max="2248" width="26.1796875" style="3" customWidth="1"/>
    <col min="2249" max="2249" width="40.54296875" style="3" customWidth="1"/>
    <col min="2250" max="2250" width="5.7265625" style="3" customWidth="1"/>
    <col min="2251" max="2258" width="9.1796875" style="3" customWidth="1"/>
    <col min="2259" max="2498" width="9.1796875" style="3"/>
    <col min="2499" max="2499" width="6" style="3" customWidth="1"/>
    <col min="2500" max="2500" width="82.81640625" style="3" customWidth="1"/>
    <col min="2501" max="2501" width="26.7265625" style="3" customWidth="1"/>
    <col min="2502" max="2503" width="27.7265625" style="3" customWidth="1"/>
    <col min="2504" max="2504" width="26.1796875" style="3" customWidth="1"/>
    <col min="2505" max="2505" width="40.54296875" style="3" customWidth="1"/>
    <col min="2506" max="2506" width="5.7265625" style="3" customWidth="1"/>
    <col min="2507" max="2514" width="9.1796875" style="3" customWidth="1"/>
    <col min="2515" max="2754" width="9.1796875" style="3"/>
    <col min="2755" max="2755" width="6" style="3" customWidth="1"/>
    <col min="2756" max="2756" width="82.81640625" style="3" customWidth="1"/>
    <col min="2757" max="2757" width="26.7265625" style="3" customWidth="1"/>
    <col min="2758" max="2759" width="27.7265625" style="3" customWidth="1"/>
    <col min="2760" max="2760" width="26.1796875" style="3" customWidth="1"/>
    <col min="2761" max="2761" width="40.54296875" style="3" customWidth="1"/>
    <col min="2762" max="2762" width="5.7265625" style="3" customWidth="1"/>
    <col min="2763" max="2770" width="9.1796875" style="3" customWidth="1"/>
    <col min="2771" max="3010" width="9.1796875" style="3"/>
    <col min="3011" max="3011" width="6" style="3" customWidth="1"/>
    <col min="3012" max="3012" width="82.81640625" style="3" customWidth="1"/>
    <col min="3013" max="3013" width="26.7265625" style="3" customWidth="1"/>
    <col min="3014" max="3015" width="27.7265625" style="3" customWidth="1"/>
    <col min="3016" max="3016" width="26.1796875" style="3" customWidth="1"/>
    <col min="3017" max="3017" width="40.54296875" style="3" customWidth="1"/>
    <col min="3018" max="3018" width="5.7265625" style="3" customWidth="1"/>
    <col min="3019" max="3026" width="9.1796875" style="3" customWidth="1"/>
    <col min="3027" max="3266" width="9.1796875" style="3"/>
    <col min="3267" max="3267" width="6" style="3" customWidth="1"/>
    <col min="3268" max="3268" width="82.81640625" style="3" customWidth="1"/>
    <col min="3269" max="3269" width="26.7265625" style="3" customWidth="1"/>
    <col min="3270" max="3271" width="27.7265625" style="3" customWidth="1"/>
    <col min="3272" max="3272" width="26.1796875" style="3" customWidth="1"/>
    <col min="3273" max="3273" width="40.54296875" style="3" customWidth="1"/>
    <col min="3274" max="3274" width="5.7265625" style="3" customWidth="1"/>
    <col min="3275" max="3282" width="9.1796875" style="3" customWidth="1"/>
    <col min="3283" max="3522" width="9.1796875" style="3"/>
    <col min="3523" max="3523" width="6" style="3" customWidth="1"/>
    <col min="3524" max="3524" width="82.81640625" style="3" customWidth="1"/>
    <col min="3525" max="3525" width="26.7265625" style="3" customWidth="1"/>
    <col min="3526" max="3527" width="27.7265625" style="3" customWidth="1"/>
    <col min="3528" max="3528" width="26.1796875" style="3" customWidth="1"/>
    <col min="3529" max="3529" width="40.54296875" style="3" customWidth="1"/>
    <col min="3530" max="3530" width="5.7265625" style="3" customWidth="1"/>
    <col min="3531" max="3538" width="9.1796875" style="3" customWidth="1"/>
    <col min="3539" max="3778" width="9.1796875" style="3"/>
    <col min="3779" max="3779" width="6" style="3" customWidth="1"/>
    <col min="3780" max="3780" width="82.81640625" style="3" customWidth="1"/>
    <col min="3781" max="3781" width="26.7265625" style="3" customWidth="1"/>
    <col min="3782" max="3783" width="27.7265625" style="3" customWidth="1"/>
    <col min="3784" max="3784" width="26.1796875" style="3" customWidth="1"/>
    <col min="3785" max="3785" width="40.54296875" style="3" customWidth="1"/>
    <col min="3786" max="3786" width="5.7265625" style="3" customWidth="1"/>
    <col min="3787" max="3794" width="9.1796875" style="3" customWidth="1"/>
    <col min="3795" max="4034" width="9.1796875" style="3"/>
    <col min="4035" max="4035" width="6" style="3" customWidth="1"/>
    <col min="4036" max="4036" width="82.81640625" style="3" customWidth="1"/>
    <col min="4037" max="4037" width="26.7265625" style="3" customWidth="1"/>
    <col min="4038" max="4039" width="27.7265625" style="3" customWidth="1"/>
    <col min="4040" max="4040" width="26.1796875" style="3" customWidth="1"/>
    <col min="4041" max="4041" width="40.54296875" style="3" customWidth="1"/>
    <col min="4042" max="4042" width="5.7265625" style="3" customWidth="1"/>
    <col min="4043" max="4050" width="9.1796875" style="3" customWidth="1"/>
    <col min="4051" max="4290" width="9.1796875" style="3"/>
    <col min="4291" max="4291" width="6" style="3" customWidth="1"/>
    <col min="4292" max="4292" width="82.81640625" style="3" customWidth="1"/>
    <col min="4293" max="4293" width="26.7265625" style="3" customWidth="1"/>
    <col min="4294" max="4295" width="27.7265625" style="3" customWidth="1"/>
    <col min="4296" max="4296" width="26.1796875" style="3" customWidth="1"/>
    <col min="4297" max="4297" width="40.54296875" style="3" customWidth="1"/>
    <col min="4298" max="4298" width="5.7265625" style="3" customWidth="1"/>
    <col min="4299" max="4306" width="9.1796875" style="3" customWidth="1"/>
    <col min="4307" max="4546" width="9.1796875" style="3"/>
    <col min="4547" max="4547" width="6" style="3" customWidth="1"/>
    <col min="4548" max="4548" width="82.81640625" style="3" customWidth="1"/>
    <col min="4549" max="4549" width="26.7265625" style="3" customWidth="1"/>
    <col min="4550" max="4551" width="27.7265625" style="3" customWidth="1"/>
    <col min="4552" max="4552" width="26.1796875" style="3" customWidth="1"/>
    <col min="4553" max="4553" width="40.54296875" style="3" customWidth="1"/>
    <col min="4554" max="4554" width="5.7265625" style="3" customWidth="1"/>
    <col min="4555" max="4562" width="9.1796875" style="3" customWidth="1"/>
    <col min="4563" max="4802" width="9.1796875" style="3"/>
    <col min="4803" max="4803" width="6" style="3" customWidth="1"/>
    <col min="4804" max="4804" width="82.81640625" style="3" customWidth="1"/>
    <col min="4805" max="4805" width="26.7265625" style="3" customWidth="1"/>
    <col min="4806" max="4807" width="27.7265625" style="3" customWidth="1"/>
    <col min="4808" max="4808" width="26.1796875" style="3" customWidth="1"/>
    <col min="4809" max="4809" width="40.54296875" style="3" customWidth="1"/>
    <col min="4810" max="4810" width="5.7265625" style="3" customWidth="1"/>
    <col min="4811" max="4818" width="9.1796875" style="3" customWidth="1"/>
    <col min="4819" max="5058" width="9.1796875" style="3"/>
    <col min="5059" max="5059" width="6" style="3" customWidth="1"/>
    <col min="5060" max="5060" width="82.81640625" style="3" customWidth="1"/>
    <col min="5061" max="5061" width="26.7265625" style="3" customWidth="1"/>
    <col min="5062" max="5063" width="27.7265625" style="3" customWidth="1"/>
    <col min="5064" max="5064" width="26.1796875" style="3" customWidth="1"/>
    <col min="5065" max="5065" width="40.54296875" style="3" customWidth="1"/>
    <col min="5066" max="5066" width="5.7265625" style="3" customWidth="1"/>
    <col min="5067" max="5074" width="9.1796875" style="3" customWidth="1"/>
    <col min="5075" max="5314" width="9.1796875" style="3"/>
    <col min="5315" max="5315" width="6" style="3" customWidth="1"/>
    <col min="5316" max="5316" width="82.81640625" style="3" customWidth="1"/>
    <col min="5317" max="5317" width="26.7265625" style="3" customWidth="1"/>
    <col min="5318" max="5319" width="27.7265625" style="3" customWidth="1"/>
    <col min="5320" max="5320" width="26.1796875" style="3" customWidth="1"/>
    <col min="5321" max="5321" width="40.54296875" style="3" customWidth="1"/>
    <col min="5322" max="5322" width="5.7265625" style="3" customWidth="1"/>
    <col min="5323" max="5330" width="9.1796875" style="3" customWidth="1"/>
    <col min="5331" max="5570" width="9.1796875" style="3"/>
    <col min="5571" max="5571" width="6" style="3" customWidth="1"/>
    <col min="5572" max="5572" width="82.81640625" style="3" customWidth="1"/>
    <col min="5573" max="5573" width="26.7265625" style="3" customWidth="1"/>
    <col min="5574" max="5575" width="27.7265625" style="3" customWidth="1"/>
    <col min="5576" max="5576" width="26.1796875" style="3" customWidth="1"/>
    <col min="5577" max="5577" width="40.54296875" style="3" customWidth="1"/>
    <col min="5578" max="5578" width="5.7265625" style="3" customWidth="1"/>
    <col min="5579" max="5586" width="9.1796875" style="3" customWidth="1"/>
    <col min="5587" max="5826" width="9.1796875" style="3"/>
    <col min="5827" max="5827" width="6" style="3" customWidth="1"/>
    <col min="5828" max="5828" width="82.81640625" style="3" customWidth="1"/>
    <col min="5829" max="5829" width="26.7265625" style="3" customWidth="1"/>
    <col min="5830" max="5831" width="27.7265625" style="3" customWidth="1"/>
    <col min="5832" max="5832" width="26.1796875" style="3" customWidth="1"/>
    <col min="5833" max="5833" width="40.54296875" style="3" customWidth="1"/>
    <col min="5834" max="5834" width="5.7265625" style="3" customWidth="1"/>
    <col min="5835" max="5842" width="9.1796875" style="3" customWidth="1"/>
    <col min="5843" max="6082" width="9.1796875" style="3"/>
    <col min="6083" max="6083" width="6" style="3" customWidth="1"/>
    <col min="6084" max="6084" width="82.81640625" style="3" customWidth="1"/>
    <col min="6085" max="6085" width="26.7265625" style="3" customWidth="1"/>
    <col min="6086" max="6087" width="27.7265625" style="3" customWidth="1"/>
    <col min="6088" max="6088" width="26.1796875" style="3" customWidth="1"/>
    <col min="6089" max="6089" width="40.54296875" style="3" customWidth="1"/>
    <col min="6090" max="6090" width="5.7265625" style="3" customWidth="1"/>
    <col min="6091" max="6098" width="9.1796875" style="3" customWidth="1"/>
    <col min="6099" max="6338" width="9.1796875" style="3"/>
    <col min="6339" max="6339" width="6" style="3" customWidth="1"/>
    <col min="6340" max="6340" width="82.81640625" style="3" customWidth="1"/>
    <col min="6341" max="6341" width="26.7265625" style="3" customWidth="1"/>
    <col min="6342" max="6343" width="27.7265625" style="3" customWidth="1"/>
    <col min="6344" max="6344" width="26.1796875" style="3" customWidth="1"/>
    <col min="6345" max="6345" width="40.54296875" style="3" customWidth="1"/>
    <col min="6346" max="6346" width="5.7265625" style="3" customWidth="1"/>
    <col min="6347" max="6354" width="9.1796875" style="3" customWidth="1"/>
    <col min="6355" max="6594" width="9.1796875" style="3"/>
    <col min="6595" max="6595" width="6" style="3" customWidth="1"/>
    <col min="6596" max="6596" width="82.81640625" style="3" customWidth="1"/>
    <col min="6597" max="6597" width="26.7265625" style="3" customWidth="1"/>
    <col min="6598" max="6599" width="27.7265625" style="3" customWidth="1"/>
    <col min="6600" max="6600" width="26.1796875" style="3" customWidth="1"/>
    <col min="6601" max="6601" width="40.54296875" style="3" customWidth="1"/>
    <col min="6602" max="6602" width="5.7265625" style="3" customWidth="1"/>
    <col min="6603" max="6610" width="9.1796875" style="3" customWidth="1"/>
    <col min="6611" max="6850" width="9.1796875" style="3"/>
    <col min="6851" max="6851" width="6" style="3" customWidth="1"/>
    <col min="6852" max="6852" width="82.81640625" style="3" customWidth="1"/>
    <col min="6853" max="6853" width="26.7265625" style="3" customWidth="1"/>
    <col min="6854" max="6855" width="27.7265625" style="3" customWidth="1"/>
    <col min="6856" max="6856" width="26.1796875" style="3" customWidth="1"/>
    <col min="6857" max="6857" width="40.54296875" style="3" customWidth="1"/>
    <col min="6858" max="6858" width="5.7265625" style="3" customWidth="1"/>
    <col min="6859" max="6866" width="9.1796875" style="3" customWidth="1"/>
    <col min="6867" max="7106" width="9.1796875" style="3"/>
    <col min="7107" max="7107" width="6" style="3" customWidth="1"/>
    <col min="7108" max="7108" width="82.81640625" style="3" customWidth="1"/>
    <col min="7109" max="7109" width="26.7265625" style="3" customWidth="1"/>
    <col min="7110" max="7111" width="27.7265625" style="3" customWidth="1"/>
    <col min="7112" max="7112" width="26.1796875" style="3" customWidth="1"/>
    <col min="7113" max="7113" width="40.54296875" style="3" customWidth="1"/>
    <col min="7114" max="7114" width="5.7265625" style="3" customWidth="1"/>
    <col min="7115" max="7122" width="9.1796875" style="3" customWidth="1"/>
    <col min="7123" max="7362" width="9.1796875" style="3"/>
    <col min="7363" max="7363" width="6" style="3" customWidth="1"/>
    <col min="7364" max="7364" width="82.81640625" style="3" customWidth="1"/>
    <col min="7365" max="7365" width="26.7265625" style="3" customWidth="1"/>
    <col min="7366" max="7367" width="27.7265625" style="3" customWidth="1"/>
    <col min="7368" max="7368" width="26.1796875" style="3" customWidth="1"/>
    <col min="7369" max="7369" width="40.54296875" style="3" customWidth="1"/>
    <col min="7370" max="7370" width="5.7265625" style="3" customWidth="1"/>
    <col min="7371" max="7378" width="9.1796875" style="3" customWidth="1"/>
    <col min="7379" max="7618" width="9.1796875" style="3"/>
    <col min="7619" max="7619" width="6" style="3" customWidth="1"/>
    <col min="7620" max="7620" width="82.81640625" style="3" customWidth="1"/>
    <col min="7621" max="7621" width="26.7265625" style="3" customWidth="1"/>
    <col min="7622" max="7623" width="27.7265625" style="3" customWidth="1"/>
    <col min="7624" max="7624" width="26.1796875" style="3" customWidth="1"/>
    <col min="7625" max="7625" width="40.54296875" style="3" customWidth="1"/>
    <col min="7626" max="7626" width="5.7265625" style="3" customWidth="1"/>
    <col min="7627" max="7634" width="9.1796875" style="3" customWidth="1"/>
    <col min="7635" max="7874" width="9.1796875" style="3"/>
    <col min="7875" max="7875" width="6" style="3" customWidth="1"/>
    <col min="7876" max="7876" width="82.81640625" style="3" customWidth="1"/>
    <col min="7877" max="7877" width="26.7265625" style="3" customWidth="1"/>
    <col min="7878" max="7879" width="27.7265625" style="3" customWidth="1"/>
    <col min="7880" max="7880" width="26.1796875" style="3" customWidth="1"/>
    <col min="7881" max="7881" width="40.54296875" style="3" customWidth="1"/>
    <col min="7882" max="7882" width="5.7265625" style="3" customWidth="1"/>
    <col min="7883" max="7890" width="9.1796875" style="3" customWidth="1"/>
    <col min="7891" max="8130" width="9.1796875" style="3"/>
    <col min="8131" max="8131" width="6" style="3" customWidth="1"/>
    <col min="8132" max="8132" width="82.81640625" style="3" customWidth="1"/>
    <col min="8133" max="8133" width="26.7265625" style="3" customWidth="1"/>
    <col min="8134" max="8135" width="27.7265625" style="3" customWidth="1"/>
    <col min="8136" max="8136" width="26.1796875" style="3" customWidth="1"/>
    <col min="8137" max="8137" width="40.54296875" style="3" customWidth="1"/>
    <col min="8138" max="8138" width="5.7265625" style="3" customWidth="1"/>
    <col min="8139" max="8146" width="9.1796875" style="3" customWidth="1"/>
    <col min="8147" max="8386" width="9.1796875" style="3"/>
    <col min="8387" max="8387" width="6" style="3" customWidth="1"/>
    <col min="8388" max="8388" width="82.81640625" style="3" customWidth="1"/>
    <col min="8389" max="8389" width="26.7265625" style="3" customWidth="1"/>
    <col min="8390" max="8391" width="27.7265625" style="3" customWidth="1"/>
    <col min="8392" max="8392" width="26.1796875" style="3" customWidth="1"/>
    <col min="8393" max="8393" width="40.54296875" style="3" customWidth="1"/>
    <col min="8394" max="8394" width="5.7265625" style="3" customWidth="1"/>
    <col min="8395" max="8402" width="9.1796875" style="3" customWidth="1"/>
    <col min="8403" max="8642" width="9.1796875" style="3"/>
    <col min="8643" max="8643" width="6" style="3" customWidth="1"/>
    <col min="8644" max="8644" width="82.81640625" style="3" customWidth="1"/>
    <col min="8645" max="8645" width="26.7265625" style="3" customWidth="1"/>
    <col min="8646" max="8647" width="27.7265625" style="3" customWidth="1"/>
    <col min="8648" max="8648" width="26.1796875" style="3" customWidth="1"/>
    <col min="8649" max="8649" width="40.54296875" style="3" customWidth="1"/>
    <col min="8650" max="8650" width="5.7265625" style="3" customWidth="1"/>
    <col min="8651" max="8658" width="9.1796875" style="3" customWidth="1"/>
    <col min="8659" max="8898" width="9.1796875" style="3"/>
    <col min="8899" max="8899" width="6" style="3" customWidth="1"/>
    <col min="8900" max="8900" width="82.81640625" style="3" customWidth="1"/>
    <col min="8901" max="8901" width="26.7265625" style="3" customWidth="1"/>
    <col min="8902" max="8903" width="27.7265625" style="3" customWidth="1"/>
    <col min="8904" max="8904" width="26.1796875" style="3" customWidth="1"/>
    <col min="8905" max="8905" width="40.54296875" style="3" customWidth="1"/>
    <col min="8906" max="8906" width="5.7265625" style="3" customWidth="1"/>
    <col min="8907" max="8914" width="9.1796875" style="3" customWidth="1"/>
    <col min="8915" max="9154" width="9.1796875" style="3"/>
    <col min="9155" max="9155" width="6" style="3" customWidth="1"/>
    <col min="9156" max="9156" width="82.81640625" style="3" customWidth="1"/>
    <col min="9157" max="9157" width="26.7265625" style="3" customWidth="1"/>
    <col min="9158" max="9159" width="27.7265625" style="3" customWidth="1"/>
    <col min="9160" max="9160" width="26.1796875" style="3" customWidth="1"/>
    <col min="9161" max="9161" width="40.54296875" style="3" customWidth="1"/>
    <col min="9162" max="9162" width="5.7265625" style="3" customWidth="1"/>
    <col min="9163" max="9170" width="9.1796875" style="3" customWidth="1"/>
    <col min="9171" max="9410" width="9.1796875" style="3"/>
    <col min="9411" max="9411" width="6" style="3" customWidth="1"/>
    <col min="9412" max="9412" width="82.81640625" style="3" customWidth="1"/>
    <col min="9413" max="9413" width="26.7265625" style="3" customWidth="1"/>
    <col min="9414" max="9415" width="27.7265625" style="3" customWidth="1"/>
    <col min="9416" max="9416" width="26.1796875" style="3" customWidth="1"/>
    <col min="9417" max="9417" width="40.54296875" style="3" customWidth="1"/>
    <col min="9418" max="9418" width="5.7265625" style="3" customWidth="1"/>
    <col min="9419" max="9426" width="9.1796875" style="3" customWidth="1"/>
    <col min="9427" max="9666" width="9.1796875" style="3"/>
    <col min="9667" max="9667" width="6" style="3" customWidth="1"/>
    <col min="9668" max="9668" width="82.81640625" style="3" customWidth="1"/>
    <col min="9669" max="9669" width="26.7265625" style="3" customWidth="1"/>
    <col min="9670" max="9671" width="27.7265625" style="3" customWidth="1"/>
    <col min="9672" max="9672" width="26.1796875" style="3" customWidth="1"/>
    <col min="9673" max="9673" width="40.54296875" style="3" customWidth="1"/>
    <col min="9674" max="9674" width="5.7265625" style="3" customWidth="1"/>
    <col min="9675" max="9682" width="9.1796875" style="3" customWidth="1"/>
    <col min="9683" max="9922" width="9.1796875" style="3"/>
    <col min="9923" max="9923" width="6" style="3" customWidth="1"/>
    <col min="9924" max="9924" width="82.81640625" style="3" customWidth="1"/>
    <col min="9925" max="9925" width="26.7265625" style="3" customWidth="1"/>
    <col min="9926" max="9927" width="27.7265625" style="3" customWidth="1"/>
    <col min="9928" max="9928" width="26.1796875" style="3" customWidth="1"/>
    <col min="9929" max="9929" width="40.54296875" style="3" customWidth="1"/>
    <col min="9930" max="9930" width="5.7265625" style="3" customWidth="1"/>
    <col min="9931" max="9938" width="9.1796875" style="3" customWidth="1"/>
    <col min="9939" max="10178" width="9.1796875" style="3"/>
    <col min="10179" max="10179" width="6" style="3" customWidth="1"/>
    <col min="10180" max="10180" width="82.81640625" style="3" customWidth="1"/>
    <col min="10181" max="10181" width="26.7265625" style="3" customWidth="1"/>
    <col min="10182" max="10183" width="27.7265625" style="3" customWidth="1"/>
    <col min="10184" max="10184" width="26.1796875" style="3" customWidth="1"/>
    <col min="10185" max="10185" width="40.54296875" style="3" customWidth="1"/>
    <col min="10186" max="10186" width="5.7265625" style="3" customWidth="1"/>
    <col min="10187" max="10194" width="9.1796875" style="3" customWidth="1"/>
    <col min="10195" max="10434" width="9.1796875" style="3"/>
    <col min="10435" max="10435" width="6" style="3" customWidth="1"/>
    <col min="10436" max="10436" width="82.81640625" style="3" customWidth="1"/>
    <col min="10437" max="10437" width="26.7265625" style="3" customWidth="1"/>
    <col min="10438" max="10439" width="27.7265625" style="3" customWidth="1"/>
    <col min="10440" max="10440" width="26.1796875" style="3" customWidth="1"/>
    <col min="10441" max="10441" width="40.54296875" style="3" customWidth="1"/>
    <col min="10442" max="10442" width="5.7265625" style="3" customWidth="1"/>
    <col min="10443" max="10450" width="9.1796875" style="3" customWidth="1"/>
    <col min="10451" max="10690" width="9.1796875" style="3"/>
    <col min="10691" max="10691" width="6" style="3" customWidth="1"/>
    <col min="10692" max="10692" width="82.81640625" style="3" customWidth="1"/>
    <col min="10693" max="10693" width="26.7265625" style="3" customWidth="1"/>
    <col min="10694" max="10695" width="27.7265625" style="3" customWidth="1"/>
    <col min="10696" max="10696" width="26.1796875" style="3" customWidth="1"/>
    <col min="10697" max="10697" width="40.54296875" style="3" customWidth="1"/>
    <col min="10698" max="10698" width="5.7265625" style="3" customWidth="1"/>
    <col min="10699" max="10706" width="9.1796875" style="3" customWidth="1"/>
    <col min="10707" max="10946" width="9.1796875" style="3"/>
    <col min="10947" max="10947" width="6" style="3" customWidth="1"/>
    <col min="10948" max="10948" width="82.81640625" style="3" customWidth="1"/>
    <col min="10949" max="10949" width="26.7265625" style="3" customWidth="1"/>
    <col min="10950" max="10951" width="27.7265625" style="3" customWidth="1"/>
    <col min="10952" max="10952" width="26.1796875" style="3" customWidth="1"/>
    <col min="10953" max="10953" width="40.54296875" style="3" customWidth="1"/>
    <col min="10954" max="10954" width="5.7265625" style="3" customWidth="1"/>
    <col min="10955" max="10962" width="9.1796875" style="3" customWidth="1"/>
    <col min="10963" max="11202" width="9.1796875" style="3"/>
    <col min="11203" max="11203" width="6" style="3" customWidth="1"/>
    <col min="11204" max="11204" width="82.81640625" style="3" customWidth="1"/>
    <col min="11205" max="11205" width="26.7265625" style="3" customWidth="1"/>
    <col min="11206" max="11207" width="27.7265625" style="3" customWidth="1"/>
    <col min="11208" max="11208" width="26.1796875" style="3" customWidth="1"/>
    <col min="11209" max="11209" width="40.54296875" style="3" customWidth="1"/>
    <col min="11210" max="11210" width="5.7265625" style="3" customWidth="1"/>
    <col min="11211" max="11218" width="9.1796875" style="3" customWidth="1"/>
    <col min="11219" max="11458" width="9.1796875" style="3"/>
    <col min="11459" max="11459" width="6" style="3" customWidth="1"/>
    <col min="11460" max="11460" width="82.81640625" style="3" customWidth="1"/>
    <col min="11461" max="11461" width="26.7265625" style="3" customWidth="1"/>
    <col min="11462" max="11463" width="27.7265625" style="3" customWidth="1"/>
    <col min="11464" max="11464" width="26.1796875" style="3" customWidth="1"/>
    <col min="11465" max="11465" width="40.54296875" style="3" customWidth="1"/>
    <col min="11466" max="11466" width="5.7265625" style="3" customWidth="1"/>
    <col min="11467" max="11474" width="9.1796875" style="3" customWidth="1"/>
    <col min="11475" max="11714" width="9.1796875" style="3"/>
    <col min="11715" max="11715" width="6" style="3" customWidth="1"/>
    <col min="11716" max="11716" width="82.81640625" style="3" customWidth="1"/>
    <col min="11717" max="11717" width="26.7265625" style="3" customWidth="1"/>
    <col min="11718" max="11719" width="27.7265625" style="3" customWidth="1"/>
    <col min="11720" max="11720" width="26.1796875" style="3" customWidth="1"/>
    <col min="11721" max="11721" width="40.54296875" style="3" customWidth="1"/>
    <col min="11722" max="11722" width="5.7265625" style="3" customWidth="1"/>
    <col min="11723" max="11730" width="9.1796875" style="3" customWidth="1"/>
    <col min="11731" max="11970" width="9.1796875" style="3"/>
    <col min="11971" max="11971" width="6" style="3" customWidth="1"/>
    <col min="11972" max="11972" width="82.81640625" style="3" customWidth="1"/>
    <col min="11973" max="11973" width="26.7265625" style="3" customWidth="1"/>
    <col min="11974" max="11975" width="27.7265625" style="3" customWidth="1"/>
    <col min="11976" max="11976" width="26.1796875" style="3" customWidth="1"/>
    <col min="11977" max="11977" width="40.54296875" style="3" customWidth="1"/>
    <col min="11978" max="11978" width="5.7265625" style="3" customWidth="1"/>
    <col min="11979" max="11986" width="9.1796875" style="3" customWidth="1"/>
    <col min="11987" max="12226" width="9.1796875" style="3"/>
    <col min="12227" max="12227" width="6" style="3" customWidth="1"/>
    <col min="12228" max="12228" width="82.81640625" style="3" customWidth="1"/>
    <col min="12229" max="12229" width="26.7265625" style="3" customWidth="1"/>
    <col min="12230" max="12231" width="27.7265625" style="3" customWidth="1"/>
    <col min="12232" max="12232" width="26.1796875" style="3" customWidth="1"/>
    <col min="12233" max="12233" width="40.54296875" style="3" customWidth="1"/>
    <col min="12234" max="12234" width="5.7265625" style="3" customWidth="1"/>
    <col min="12235" max="12242" width="9.1796875" style="3" customWidth="1"/>
    <col min="12243" max="12482" width="9.1796875" style="3"/>
    <col min="12483" max="12483" width="6" style="3" customWidth="1"/>
    <col min="12484" max="12484" width="82.81640625" style="3" customWidth="1"/>
    <col min="12485" max="12485" width="26.7265625" style="3" customWidth="1"/>
    <col min="12486" max="12487" width="27.7265625" style="3" customWidth="1"/>
    <col min="12488" max="12488" width="26.1796875" style="3" customWidth="1"/>
    <col min="12489" max="12489" width="40.54296875" style="3" customWidth="1"/>
    <col min="12490" max="12490" width="5.7265625" style="3" customWidth="1"/>
    <col min="12491" max="12498" width="9.1796875" style="3" customWidth="1"/>
    <col min="12499" max="12738" width="9.1796875" style="3"/>
    <col min="12739" max="12739" width="6" style="3" customWidth="1"/>
    <col min="12740" max="12740" width="82.81640625" style="3" customWidth="1"/>
    <col min="12741" max="12741" width="26.7265625" style="3" customWidth="1"/>
    <col min="12742" max="12743" width="27.7265625" style="3" customWidth="1"/>
    <col min="12744" max="12744" width="26.1796875" style="3" customWidth="1"/>
    <col min="12745" max="12745" width="40.54296875" style="3" customWidth="1"/>
    <col min="12746" max="12746" width="5.7265625" style="3" customWidth="1"/>
    <col min="12747" max="12754" width="9.1796875" style="3" customWidth="1"/>
    <col min="12755" max="12994" width="9.1796875" style="3"/>
    <col min="12995" max="12995" width="6" style="3" customWidth="1"/>
    <col min="12996" max="12996" width="82.81640625" style="3" customWidth="1"/>
    <col min="12997" max="12997" width="26.7265625" style="3" customWidth="1"/>
    <col min="12998" max="12999" width="27.7265625" style="3" customWidth="1"/>
    <col min="13000" max="13000" width="26.1796875" style="3" customWidth="1"/>
    <col min="13001" max="13001" width="40.54296875" style="3" customWidth="1"/>
    <col min="13002" max="13002" width="5.7265625" style="3" customWidth="1"/>
    <col min="13003" max="13010" width="9.1796875" style="3" customWidth="1"/>
    <col min="13011" max="13250" width="9.1796875" style="3"/>
    <col min="13251" max="13251" width="6" style="3" customWidth="1"/>
    <col min="13252" max="13252" width="82.81640625" style="3" customWidth="1"/>
    <col min="13253" max="13253" width="26.7265625" style="3" customWidth="1"/>
    <col min="13254" max="13255" width="27.7265625" style="3" customWidth="1"/>
    <col min="13256" max="13256" width="26.1796875" style="3" customWidth="1"/>
    <col min="13257" max="13257" width="40.54296875" style="3" customWidth="1"/>
    <col min="13258" max="13258" width="5.7265625" style="3" customWidth="1"/>
    <col min="13259" max="13266" width="9.1796875" style="3" customWidth="1"/>
    <col min="13267" max="13506" width="9.1796875" style="3"/>
    <col min="13507" max="13507" width="6" style="3" customWidth="1"/>
    <col min="13508" max="13508" width="82.81640625" style="3" customWidth="1"/>
    <col min="13509" max="13509" width="26.7265625" style="3" customWidth="1"/>
    <col min="13510" max="13511" width="27.7265625" style="3" customWidth="1"/>
    <col min="13512" max="13512" width="26.1796875" style="3" customWidth="1"/>
    <col min="13513" max="13513" width="40.54296875" style="3" customWidth="1"/>
    <col min="13514" max="13514" width="5.7265625" style="3" customWidth="1"/>
    <col min="13515" max="13522" width="9.1796875" style="3" customWidth="1"/>
    <col min="13523" max="13762" width="9.1796875" style="3"/>
    <col min="13763" max="13763" width="6" style="3" customWidth="1"/>
    <col min="13764" max="13764" width="82.81640625" style="3" customWidth="1"/>
    <col min="13765" max="13765" width="26.7265625" style="3" customWidth="1"/>
    <col min="13766" max="13767" width="27.7265625" style="3" customWidth="1"/>
    <col min="13768" max="13768" width="26.1796875" style="3" customWidth="1"/>
    <col min="13769" max="13769" width="40.54296875" style="3" customWidth="1"/>
    <col min="13770" max="13770" width="5.7265625" style="3" customWidth="1"/>
    <col min="13771" max="13778" width="9.1796875" style="3" customWidth="1"/>
    <col min="13779" max="14018" width="9.1796875" style="3"/>
    <col min="14019" max="14019" width="6" style="3" customWidth="1"/>
    <col min="14020" max="14020" width="82.81640625" style="3" customWidth="1"/>
    <col min="14021" max="14021" width="26.7265625" style="3" customWidth="1"/>
    <col min="14022" max="14023" width="27.7265625" style="3" customWidth="1"/>
    <col min="14024" max="14024" width="26.1796875" style="3" customWidth="1"/>
    <col min="14025" max="14025" width="40.54296875" style="3" customWidth="1"/>
    <col min="14026" max="14026" width="5.7265625" style="3" customWidth="1"/>
    <col min="14027" max="14034" width="9.1796875" style="3" customWidth="1"/>
    <col min="14035" max="14274" width="9.1796875" style="3"/>
    <col min="14275" max="14275" width="6" style="3" customWidth="1"/>
    <col min="14276" max="14276" width="82.81640625" style="3" customWidth="1"/>
    <col min="14277" max="14277" width="26.7265625" style="3" customWidth="1"/>
    <col min="14278" max="14279" width="27.7265625" style="3" customWidth="1"/>
    <col min="14280" max="14280" width="26.1796875" style="3" customWidth="1"/>
    <col min="14281" max="14281" width="40.54296875" style="3" customWidth="1"/>
    <col min="14282" max="14282" width="5.7265625" style="3" customWidth="1"/>
    <col min="14283" max="14290" width="9.1796875" style="3" customWidth="1"/>
    <col min="14291" max="14530" width="9.1796875" style="3"/>
    <col min="14531" max="14531" width="6" style="3" customWidth="1"/>
    <col min="14532" max="14532" width="82.81640625" style="3" customWidth="1"/>
    <col min="14533" max="14533" width="26.7265625" style="3" customWidth="1"/>
    <col min="14534" max="14535" width="27.7265625" style="3" customWidth="1"/>
    <col min="14536" max="14536" width="26.1796875" style="3" customWidth="1"/>
    <col min="14537" max="14537" width="40.54296875" style="3" customWidth="1"/>
    <col min="14538" max="14538" width="5.7265625" style="3" customWidth="1"/>
    <col min="14539" max="14546" width="9.1796875" style="3" customWidth="1"/>
    <col min="14547" max="14786" width="9.1796875" style="3"/>
    <col min="14787" max="14787" width="6" style="3" customWidth="1"/>
    <col min="14788" max="14788" width="82.81640625" style="3" customWidth="1"/>
    <col min="14789" max="14789" width="26.7265625" style="3" customWidth="1"/>
    <col min="14790" max="14791" width="27.7265625" style="3" customWidth="1"/>
    <col min="14792" max="14792" width="26.1796875" style="3" customWidth="1"/>
    <col min="14793" max="14793" width="40.54296875" style="3" customWidth="1"/>
    <col min="14794" max="14794" width="5.7265625" style="3" customWidth="1"/>
    <col min="14795" max="14802" width="9.1796875" style="3" customWidth="1"/>
    <col min="14803" max="15042" width="9.1796875" style="3"/>
    <col min="15043" max="15043" width="6" style="3" customWidth="1"/>
    <col min="15044" max="15044" width="82.81640625" style="3" customWidth="1"/>
    <col min="15045" max="15045" width="26.7265625" style="3" customWidth="1"/>
    <col min="15046" max="15047" width="27.7265625" style="3" customWidth="1"/>
    <col min="15048" max="15048" width="26.1796875" style="3" customWidth="1"/>
    <col min="15049" max="15049" width="40.54296875" style="3" customWidth="1"/>
    <col min="15050" max="15050" width="5.7265625" style="3" customWidth="1"/>
    <col min="15051" max="15058" width="9.1796875" style="3" customWidth="1"/>
    <col min="15059" max="15298" width="9.1796875" style="3"/>
    <col min="15299" max="15299" width="6" style="3" customWidth="1"/>
    <col min="15300" max="15300" width="82.81640625" style="3" customWidth="1"/>
    <col min="15301" max="15301" width="26.7265625" style="3" customWidth="1"/>
    <col min="15302" max="15303" width="27.7265625" style="3" customWidth="1"/>
    <col min="15304" max="15304" width="26.1796875" style="3" customWidth="1"/>
    <col min="15305" max="15305" width="40.54296875" style="3" customWidth="1"/>
    <col min="15306" max="15306" width="5.7265625" style="3" customWidth="1"/>
    <col min="15307" max="15314" width="9.1796875" style="3" customWidth="1"/>
    <col min="15315" max="15554" width="9.1796875" style="3"/>
    <col min="15555" max="15555" width="6" style="3" customWidth="1"/>
    <col min="15556" max="15556" width="82.81640625" style="3" customWidth="1"/>
    <col min="15557" max="15557" width="26.7265625" style="3" customWidth="1"/>
    <col min="15558" max="15559" width="27.7265625" style="3" customWidth="1"/>
    <col min="15560" max="15560" width="26.1796875" style="3" customWidth="1"/>
    <col min="15561" max="15561" width="40.54296875" style="3" customWidth="1"/>
    <col min="15562" max="15562" width="5.7265625" style="3" customWidth="1"/>
    <col min="15563" max="15570" width="9.1796875" style="3" customWidth="1"/>
    <col min="15571" max="15810" width="9.1796875" style="3"/>
    <col min="15811" max="15811" width="6" style="3" customWidth="1"/>
    <col min="15812" max="15812" width="82.81640625" style="3" customWidth="1"/>
    <col min="15813" max="15813" width="26.7265625" style="3" customWidth="1"/>
    <col min="15814" max="15815" width="27.7265625" style="3" customWidth="1"/>
    <col min="15816" max="15816" width="26.1796875" style="3" customWidth="1"/>
    <col min="15817" max="15817" width="40.54296875" style="3" customWidth="1"/>
    <col min="15818" max="15818" width="5.7265625" style="3" customWidth="1"/>
    <col min="15819" max="15826" width="9.1796875" style="3" customWidth="1"/>
    <col min="15827" max="16066" width="9.1796875" style="3"/>
    <col min="16067" max="16067" width="6" style="3" customWidth="1"/>
    <col min="16068" max="16068" width="82.81640625" style="3" customWidth="1"/>
    <col min="16069" max="16069" width="26.7265625" style="3" customWidth="1"/>
    <col min="16070" max="16071" width="27.7265625" style="3" customWidth="1"/>
    <col min="16072" max="16072" width="26.1796875" style="3" customWidth="1"/>
    <col min="16073" max="16073" width="40.54296875" style="3" customWidth="1"/>
    <col min="16074" max="16074" width="5.7265625" style="3" customWidth="1"/>
    <col min="16075" max="16082" width="9.1796875" style="3" customWidth="1"/>
    <col min="16083" max="16384" width="9.1796875" style="3"/>
  </cols>
  <sheetData>
    <row r="1" spans="1:22" ht="36" customHeight="1">
      <c r="A1" s="1"/>
      <c r="B1" s="2"/>
      <c r="C1" s="2"/>
      <c r="D1" s="2"/>
      <c r="G1" s="305" t="s">
        <v>148</v>
      </c>
      <c r="H1" s="3"/>
    </row>
    <row r="2" spans="1:22" ht="15.75" customHeight="1">
      <c r="A2" s="4"/>
      <c r="B2" s="5"/>
      <c r="C2" s="5"/>
      <c r="D2" s="5"/>
      <c r="E2" s="6"/>
      <c r="F2" s="6"/>
      <c r="G2" s="5"/>
    </row>
    <row r="3" spans="1:22" ht="51" customHeight="1">
      <c r="A3" s="204" t="s">
        <v>120</v>
      </c>
      <c r="B3" s="204"/>
      <c r="C3" s="204"/>
      <c r="D3" s="204"/>
      <c r="E3" s="204"/>
      <c r="F3" s="204"/>
      <c r="G3" s="204"/>
    </row>
    <row r="4" spans="1:22" ht="25.5" customHeight="1">
      <c r="A4" s="7"/>
      <c r="B4" s="7"/>
      <c r="C4" s="7"/>
      <c r="D4" s="7"/>
      <c r="E4" s="7"/>
      <c r="F4" s="7"/>
      <c r="G4" s="7"/>
    </row>
    <row r="5" spans="1:22" ht="78" customHeight="1">
      <c r="A5" s="205" t="s">
        <v>0</v>
      </c>
      <c r="B5" s="205" t="s">
        <v>1</v>
      </c>
      <c r="C5" s="207" t="s">
        <v>147</v>
      </c>
      <c r="D5" s="208"/>
      <c r="E5" s="205" t="s">
        <v>146</v>
      </c>
      <c r="F5" s="205" t="s">
        <v>8</v>
      </c>
      <c r="G5" s="205" t="s">
        <v>2</v>
      </c>
    </row>
    <row r="6" spans="1:22" ht="78" customHeight="1">
      <c r="A6" s="206"/>
      <c r="B6" s="206"/>
      <c r="C6" s="8" t="s">
        <v>96</v>
      </c>
      <c r="D6" s="8" t="s">
        <v>97</v>
      </c>
      <c r="E6" s="206"/>
      <c r="F6" s="206"/>
      <c r="G6" s="206"/>
    </row>
    <row r="7" spans="1:22" s="10" customFormat="1" ht="23.25" customHeight="1">
      <c r="A7" s="9">
        <v>1</v>
      </c>
      <c r="B7" s="203" t="s">
        <v>3</v>
      </c>
      <c r="C7" s="203"/>
      <c r="D7" s="203"/>
      <c r="E7" s="203"/>
      <c r="F7" s="203"/>
      <c r="G7" s="203"/>
      <c r="H7" s="18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s="10" customFormat="1" ht="20">
      <c r="A8" s="18" t="s">
        <v>9</v>
      </c>
      <c r="B8" s="194" t="s">
        <v>98</v>
      </c>
      <c r="C8" s="198"/>
      <c r="D8" s="198">
        <v>46458</v>
      </c>
      <c r="E8" s="182"/>
      <c r="F8" s="17"/>
      <c r="G8" s="16"/>
      <c r="H8" s="183"/>
    </row>
    <row r="9" spans="1:22" s="10" customFormat="1" ht="20">
      <c r="A9" s="18" t="s">
        <v>10</v>
      </c>
      <c r="B9" s="184" t="s">
        <v>4</v>
      </c>
      <c r="C9" s="200"/>
      <c r="D9" s="200"/>
      <c r="E9" s="182">
        <v>27</v>
      </c>
      <c r="F9" s="17"/>
      <c r="G9" s="16"/>
      <c r="H9" s="183"/>
    </row>
    <row r="10" spans="1:22" s="10" customFormat="1" ht="171.75" customHeight="1">
      <c r="A10" s="18" t="s">
        <v>11</v>
      </c>
      <c r="B10" s="184" t="s">
        <v>138</v>
      </c>
      <c r="C10" s="185">
        <f>D8</f>
        <v>46458</v>
      </c>
      <c r="D10" s="185">
        <v>46459</v>
      </c>
      <c r="E10" s="182">
        <f>13+11</f>
        <v>24</v>
      </c>
      <c r="F10" s="17"/>
      <c r="G10" s="16"/>
      <c r="H10" s="183"/>
      <c r="J10" s="190"/>
    </row>
    <row r="11" spans="1:22" s="10" customFormat="1" ht="140">
      <c r="A11" s="18" t="s">
        <v>12</v>
      </c>
      <c r="B11" s="191" t="s">
        <v>123</v>
      </c>
      <c r="C11" s="192">
        <f>D10</f>
        <v>46459</v>
      </c>
      <c r="D11" s="192">
        <v>46461</v>
      </c>
      <c r="E11" s="182">
        <f>3*5+12</f>
        <v>27</v>
      </c>
      <c r="F11" s="17"/>
      <c r="G11" s="16"/>
      <c r="H11" s="183"/>
      <c r="J11" s="189"/>
    </row>
    <row r="12" spans="1:22" s="11" customFormat="1" ht="20">
      <c r="A12" s="18" t="s">
        <v>13</v>
      </c>
      <c r="B12" s="184" t="s">
        <v>122</v>
      </c>
      <c r="C12" s="195">
        <f>D11</f>
        <v>46461</v>
      </c>
      <c r="D12" s="195">
        <f>C12+(SUM(E12:E17)/24)</f>
        <v>46468.5</v>
      </c>
      <c r="E12" s="182">
        <v>18</v>
      </c>
      <c r="F12" s="17"/>
      <c r="G12" s="16"/>
      <c r="H12" s="180"/>
    </row>
    <row r="13" spans="1:22" s="11" customFormat="1" ht="20">
      <c r="A13" s="18" t="s">
        <v>14</v>
      </c>
      <c r="B13" s="184" t="s">
        <v>124</v>
      </c>
      <c r="C13" s="196"/>
      <c r="D13" s="196"/>
      <c r="E13" s="182">
        <v>26</v>
      </c>
      <c r="F13" s="17"/>
      <c r="G13" s="16"/>
      <c r="H13" s="180"/>
    </row>
    <row r="14" spans="1:22" s="11" customFormat="1" ht="20">
      <c r="A14" s="18" t="s">
        <v>15</v>
      </c>
      <c r="B14" s="184" t="s">
        <v>125</v>
      </c>
      <c r="C14" s="196"/>
      <c r="D14" s="196"/>
      <c r="E14" s="182">
        <v>72</v>
      </c>
      <c r="F14" s="17"/>
      <c r="G14" s="16"/>
      <c r="H14" s="180">
        <v>10135.23</v>
      </c>
    </row>
    <row r="15" spans="1:22" s="11" customFormat="1" ht="20">
      <c r="A15" s="18" t="s">
        <v>16</v>
      </c>
      <c r="B15" s="184" t="s">
        <v>5</v>
      </c>
      <c r="C15" s="196"/>
      <c r="D15" s="196"/>
      <c r="E15" s="182">
        <v>20</v>
      </c>
      <c r="F15" s="17"/>
      <c r="G15" s="16"/>
      <c r="H15" s="180"/>
    </row>
    <row r="16" spans="1:22" s="11" customFormat="1" ht="40">
      <c r="A16" s="18" t="s">
        <v>17</v>
      </c>
      <c r="B16" s="184" t="s">
        <v>141</v>
      </c>
      <c r="C16" s="196"/>
      <c r="D16" s="196"/>
      <c r="E16" s="182">
        <v>18</v>
      </c>
      <c r="F16" s="17"/>
      <c r="G16" s="16"/>
      <c r="H16" s="180"/>
    </row>
    <row r="17" spans="1:10" s="11" customFormat="1" ht="20">
      <c r="A17" s="18" t="s">
        <v>18</v>
      </c>
      <c r="B17" s="184" t="s">
        <v>139</v>
      </c>
      <c r="C17" s="197"/>
      <c r="D17" s="197"/>
      <c r="E17" s="182">
        <v>26</v>
      </c>
      <c r="F17" s="17"/>
      <c r="G17" s="16"/>
      <c r="H17" s="180"/>
    </row>
    <row r="18" spans="1:10" s="11" customFormat="1" ht="20">
      <c r="A18" s="18" t="s">
        <v>19</v>
      </c>
      <c r="B18" s="184" t="s">
        <v>126</v>
      </c>
      <c r="C18" s="195">
        <f>D12</f>
        <v>46468.5</v>
      </c>
      <c r="D18" s="195">
        <f>C18+(SUM(E18:E23)/24)</f>
        <v>46476</v>
      </c>
      <c r="E18" s="182">
        <v>18</v>
      </c>
      <c r="F18" s="17"/>
      <c r="G18" s="16"/>
      <c r="H18" s="180"/>
    </row>
    <row r="19" spans="1:10" s="11" customFormat="1" ht="20">
      <c r="A19" s="18" t="s">
        <v>20</v>
      </c>
      <c r="B19" s="184" t="s">
        <v>127</v>
      </c>
      <c r="C19" s="196"/>
      <c r="D19" s="196"/>
      <c r="E19" s="182">
        <v>26</v>
      </c>
      <c r="F19" s="17"/>
      <c r="G19" s="16"/>
      <c r="H19" s="180"/>
      <c r="J19" s="193"/>
    </row>
    <row r="20" spans="1:10" s="11" customFormat="1" ht="20">
      <c r="A20" s="18" t="s">
        <v>21</v>
      </c>
      <c r="B20" s="184" t="s">
        <v>128</v>
      </c>
      <c r="C20" s="196"/>
      <c r="D20" s="196"/>
      <c r="E20" s="182">
        <v>72</v>
      </c>
      <c r="F20" s="17"/>
      <c r="G20" s="16"/>
      <c r="H20" s="180">
        <v>10135.23</v>
      </c>
    </row>
    <row r="21" spans="1:10" s="11" customFormat="1" ht="20">
      <c r="A21" s="18" t="s">
        <v>22</v>
      </c>
      <c r="B21" s="184" t="s">
        <v>5</v>
      </c>
      <c r="C21" s="196"/>
      <c r="D21" s="196"/>
      <c r="E21" s="182">
        <v>20</v>
      </c>
      <c r="F21" s="17"/>
      <c r="G21" s="16"/>
      <c r="H21" s="180"/>
    </row>
    <row r="22" spans="1:10" s="11" customFormat="1" ht="40">
      <c r="A22" s="18" t="s">
        <v>23</v>
      </c>
      <c r="B22" s="184" t="s">
        <v>142</v>
      </c>
      <c r="C22" s="196"/>
      <c r="D22" s="196"/>
      <c r="E22" s="182">
        <v>18</v>
      </c>
      <c r="F22" s="17"/>
      <c r="G22" s="16"/>
      <c r="H22" s="180"/>
    </row>
    <row r="23" spans="1:10" s="11" customFormat="1" ht="20">
      <c r="A23" s="18" t="s">
        <v>24</v>
      </c>
      <c r="B23" s="184" t="s">
        <v>139</v>
      </c>
      <c r="C23" s="197"/>
      <c r="D23" s="197"/>
      <c r="E23" s="182">
        <v>26</v>
      </c>
      <c r="F23" s="17"/>
      <c r="G23" s="16"/>
      <c r="H23" s="180"/>
    </row>
    <row r="24" spans="1:10" s="11" customFormat="1" ht="20">
      <c r="A24" s="18" t="s">
        <v>25</v>
      </c>
      <c r="B24" s="184" t="s">
        <v>129</v>
      </c>
      <c r="C24" s="195">
        <f>D18</f>
        <v>46476</v>
      </c>
      <c r="D24" s="195">
        <f>C24+(SUM(E24:E29)/24)</f>
        <v>46484.333333333336</v>
      </c>
      <c r="E24" s="182">
        <v>18</v>
      </c>
      <c r="F24" s="17"/>
      <c r="G24" s="16"/>
      <c r="H24" s="180"/>
    </row>
    <row r="25" spans="1:10" s="11" customFormat="1" ht="20">
      <c r="A25" s="18" t="s">
        <v>101</v>
      </c>
      <c r="B25" s="184" t="s">
        <v>130</v>
      </c>
      <c r="C25" s="196"/>
      <c r="D25" s="196"/>
      <c r="E25" s="182">
        <v>24</v>
      </c>
      <c r="F25" s="17"/>
      <c r="G25" s="16"/>
      <c r="H25" s="180"/>
    </row>
    <row r="26" spans="1:10" s="11" customFormat="1" ht="20">
      <c r="A26" s="18" t="s">
        <v>102</v>
      </c>
      <c r="B26" s="184" t="s">
        <v>131</v>
      </c>
      <c r="C26" s="196"/>
      <c r="D26" s="196"/>
      <c r="E26" s="182">
        <v>96</v>
      </c>
      <c r="F26" s="17"/>
      <c r="G26" s="16"/>
      <c r="H26" s="180">
        <v>10135.23</v>
      </c>
    </row>
    <row r="27" spans="1:10" s="11" customFormat="1" ht="20">
      <c r="A27" s="18" t="s">
        <v>103</v>
      </c>
      <c r="B27" s="184" t="s">
        <v>5</v>
      </c>
      <c r="C27" s="196"/>
      <c r="D27" s="196"/>
      <c r="E27" s="182">
        <v>18</v>
      </c>
      <c r="F27" s="17"/>
      <c r="G27" s="16"/>
      <c r="H27" s="180"/>
    </row>
    <row r="28" spans="1:10" s="11" customFormat="1" ht="20">
      <c r="A28" s="18" t="s">
        <v>104</v>
      </c>
      <c r="B28" s="184" t="s">
        <v>143</v>
      </c>
      <c r="C28" s="196"/>
      <c r="D28" s="196"/>
      <c r="E28" s="182">
        <v>18</v>
      </c>
      <c r="F28" s="17"/>
      <c r="G28" s="16"/>
      <c r="H28" s="180"/>
    </row>
    <row r="29" spans="1:10" s="11" customFormat="1" ht="20">
      <c r="A29" s="18" t="s">
        <v>105</v>
      </c>
      <c r="B29" s="184" t="s">
        <v>139</v>
      </c>
      <c r="C29" s="197"/>
      <c r="D29" s="197"/>
      <c r="E29" s="182">
        <v>26</v>
      </c>
      <c r="F29" s="17"/>
      <c r="G29" s="16"/>
      <c r="H29" s="180"/>
    </row>
    <row r="30" spans="1:10" s="11" customFormat="1" ht="20">
      <c r="A30" s="18" t="s">
        <v>106</v>
      </c>
      <c r="B30" s="184" t="s">
        <v>132</v>
      </c>
      <c r="C30" s="195">
        <f>D24</f>
        <v>46484.333333333336</v>
      </c>
      <c r="D30" s="195">
        <f>C30+(SUM(E30:E35)/24)</f>
        <v>46491.333333333336</v>
      </c>
      <c r="E30" s="182">
        <v>12</v>
      </c>
      <c r="F30" s="17"/>
      <c r="G30" s="16"/>
      <c r="H30" s="180"/>
    </row>
    <row r="31" spans="1:10" s="11" customFormat="1" ht="20">
      <c r="A31" s="18" t="s">
        <v>107</v>
      </c>
      <c r="B31" s="184" t="s">
        <v>133</v>
      </c>
      <c r="C31" s="196"/>
      <c r="D31" s="196"/>
      <c r="E31" s="182">
        <v>22</v>
      </c>
      <c r="F31" s="17"/>
      <c r="G31" s="16"/>
      <c r="H31" s="180"/>
    </row>
    <row r="32" spans="1:10" s="11" customFormat="1" ht="20">
      <c r="A32" s="18" t="s">
        <v>108</v>
      </c>
      <c r="B32" s="184" t="s">
        <v>134</v>
      </c>
      <c r="C32" s="196"/>
      <c r="D32" s="196"/>
      <c r="E32" s="182">
        <v>72</v>
      </c>
      <c r="F32" s="17"/>
      <c r="G32" s="16"/>
      <c r="H32" s="180">
        <v>10135.23</v>
      </c>
    </row>
    <row r="33" spans="1:8" s="11" customFormat="1" ht="20">
      <c r="A33" s="18" t="s">
        <v>109</v>
      </c>
      <c r="B33" s="184" t="s">
        <v>5</v>
      </c>
      <c r="C33" s="196"/>
      <c r="D33" s="196"/>
      <c r="E33" s="182">
        <v>18</v>
      </c>
      <c r="F33" s="17"/>
      <c r="G33" s="16"/>
      <c r="H33" s="180"/>
    </row>
    <row r="34" spans="1:8" s="11" customFormat="1" ht="40">
      <c r="A34" s="18" t="s">
        <v>110</v>
      </c>
      <c r="B34" s="184" t="s">
        <v>144</v>
      </c>
      <c r="C34" s="196"/>
      <c r="D34" s="196"/>
      <c r="E34" s="182">
        <v>18</v>
      </c>
      <c r="F34" s="17"/>
      <c r="G34" s="16"/>
      <c r="H34" s="180"/>
    </row>
    <row r="35" spans="1:8" s="11" customFormat="1" ht="20">
      <c r="A35" s="18" t="s">
        <v>111</v>
      </c>
      <c r="B35" s="184" t="s">
        <v>139</v>
      </c>
      <c r="C35" s="197"/>
      <c r="D35" s="197"/>
      <c r="E35" s="182">
        <v>26</v>
      </c>
      <c r="F35" s="17"/>
      <c r="G35" s="16"/>
      <c r="H35" s="180"/>
    </row>
    <row r="36" spans="1:8" s="11" customFormat="1" ht="40">
      <c r="A36" s="18" t="s">
        <v>112</v>
      </c>
      <c r="B36" s="184" t="s">
        <v>140</v>
      </c>
      <c r="C36" s="195">
        <f>D30</f>
        <v>46491.333333333336</v>
      </c>
      <c r="D36" s="195">
        <f>C36+(SUM(E36:E41)/24)</f>
        <v>46498.333333333336</v>
      </c>
      <c r="E36" s="182">
        <v>12</v>
      </c>
      <c r="F36" s="17"/>
      <c r="G36" s="16"/>
      <c r="H36" s="180"/>
    </row>
    <row r="37" spans="1:8" s="11" customFormat="1" ht="20">
      <c r="A37" s="18" t="s">
        <v>113</v>
      </c>
      <c r="B37" s="184" t="s">
        <v>135</v>
      </c>
      <c r="C37" s="196"/>
      <c r="D37" s="196"/>
      <c r="E37" s="182">
        <v>22</v>
      </c>
      <c r="F37" s="17"/>
      <c r="G37" s="16"/>
      <c r="H37" s="180"/>
    </row>
    <row r="38" spans="1:8" s="11" customFormat="1" ht="20">
      <c r="A38" s="18" t="s">
        <v>114</v>
      </c>
      <c r="B38" s="184" t="s">
        <v>136</v>
      </c>
      <c r="C38" s="196"/>
      <c r="D38" s="196"/>
      <c r="E38" s="182">
        <v>72</v>
      </c>
      <c r="F38" s="17"/>
      <c r="G38" s="16"/>
      <c r="H38" s="180">
        <v>10135.23</v>
      </c>
    </row>
    <row r="39" spans="1:8" s="11" customFormat="1" ht="20">
      <c r="A39" s="18" t="s">
        <v>115</v>
      </c>
      <c r="B39" s="184" t="s">
        <v>5</v>
      </c>
      <c r="C39" s="196"/>
      <c r="D39" s="196"/>
      <c r="E39" s="182">
        <v>18</v>
      </c>
      <c r="F39" s="17"/>
      <c r="G39" s="16"/>
      <c r="H39" s="180"/>
    </row>
    <row r="40" spans="1:8" s="11" customFormat="1" ht="20">
      <c r="A40" s="18" t="s">
        <v>116</v>
      </c>
      <c r="B40" s="184" t="s">
        <v>145</v>
      </c>
      <c r="C40" s="196"/>
      <c r="D40" s="196"/>
      <c r="E40" s="182">
        <v>18</v>
      </c>
      <c r="F40" s="17"/>
      <c r="G40" s="16"/>
      <c r="H40" s="180"/>
    </row>
    <row r="41" spans="1:8" s="11" customFormat="1" ht="20">
      <c r="A41" s="18" t="s">
        <v>117</v>
      </c>
      <c r="B41" s="184" t="s">
        <v>139</v>
      </c>
      <c r="C41" s="197"/>
      <c r="D41" s="197"/>
      <c r="E41" s="182">
        <v>26</v>
      </c>
      <c r="F41" s="17"/>
      <c r="G41" s="16"/>
      <c r="H41" s="180"/>
    </row>
    <row r="42" spans="1:8" s="10" customFormat="1" ht="20">
      <c r="A42" s="18" t="s">
        <v>118</v>
      </c>
      <c r="B42" s="184" t="s">
        <v>99</v>
      </c>
      <c r="C42" s="198">
        <f>D36</f>
        <v>46498.333333333336</v>
      </c>
      <c r="D42" s="198">
        <f>C42+(SUM(E42:E44)/24)</f>
        <v>46498.875</v>
      </c>
      <c r="E42" s="182">
        <v>5</v>
      </c>
      <c r="F42" s="17"/>
      <c r="G42" s="16"/>
      <c r="H42" s="183"/>
    </row>
    <row r="43" spans="1:8" s="10" customFormat="1" ht="20">
      <c r="A43" s="18" t="s">
        <v>119</v>
      </c>
      <c r="B43" s="184" t="s">
        <v>6</v>
      </c>
      <c r="C43" s="199"/>
      <c r="D43" s="199"/>
      <c r="E43" s="182">
        <v>8</v>
      </c>
      <c r="F43" s="17"/>
      <c r="G43" s="16"/>
      <c r="H43" s="183"/>
    </row>
    <row r="44" spans="1:8" s="12" customFormat="1" ht="20">
      <c r="A44" s="18" t="s">
        <v>137</v>
      </c>
      <c r="B44" s="181" t="s">
        <v>100</v>
      </c>
      <c r="C44" s="200"/>
      <c r="D44" s="200"/>
      <c r="E44" s="182"/>
      <c r="F44" s="17"/>
      <c r="G44" s="16"/>
      <c r="H44" s="186"/>
    </row>
    <row r="45" spans="1:8" s="12" customFormat="1" ht="25" customHeight="1">
      <c r="A45" s="201" t="s">
        <v>7</v>
      </c>
      <c r="B45" s="202"/>
      <c r="C45" s="19"/>
      <c r="D45" s="19"/>
      <c r="E45" s="187"/>
      <c r="F45" s="15">
        <f>SUM(F8:F44)</f>
        <v>0</v>
      </c>
      <c r="G45" s="13"/>
      <c r="H45" s="186"/>
    </row>
    <row r="53" spans="6:6" ht="25">
      <c r="F53" s="188"/>
    </row>
  </sheetData>
  <mergeCells count="23">
    <mergeCell ref="A3:G3"/>
    <mergeCell ref="A5:A6"/>
    <mergeCell ref="B5:B6"/>
    <mergeCell ref="C5:D5"/>
    <mergeCell ref="E5:E6"/>
    <mergeCell ref="F5:F6"/>
    <mergeCell ref="G5:G6"/>
    <mergeCell ref="B7:G7"/>
    <mergeCell ref="C8:C9"/>
    <mergeCell ref="D8:D9"/>
    <mergeCell ref="C12:C17"/>
    <mergeCell ref="D12:D17"/>
    <mergeCell ref="C18:C23"/>
    <mergeCell ref="D18:D23"/>
    <mergeCell ref="C24:C29"/>
    <mergeCell ref="D24:D29"/>
    <mergeCell ref="C30:C35"/>
    <mergeCell ref="D30:D35"/>
    <mergeCell ref="C36:C41"/>
    <mergeCell ref="D36:D41"/>
    <mergeCell ref="C42:C44"/>
    <mergeCell ref="D42:D44"/>
    <mergeCell ref="A45:B45"/>
  </mergeCells>
  <printOptions horizontalCentered="1"/>
  <pageMargins left="0" right="0" top="0.19685039370078741" bottom="0.59055118110236227" header="0.23622047244094491" footer="0.19685039370078741"/>
  <pageSetup paperSize="9" scale="3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87"/>
  <sheetViews>
    <sheetView topLeftCell="A4" zoomScale="130" zoomScaleNormal="130" workbookViewId="0">
      <selection activeCell="Q46" sqref="Q46"/>
    </sheetView>
  </sheetViews>
  <sheetFormatPr defaultColWidth="9.1796875" defaultRowHeight="12.5"/>
  <cols>
    <col min="1" max="1" width="8" style="24" customWidth="1"/>
    <col min="2" max="2" width="5.7265625" style="24" customWidth="1"/>
    <col min="3" max="3" width="14.1796875" style="24" customWidth="1"/>
    <col min="4" max="4" width="2.81640625" style="25" customWidth="1"/>
    <col min="5" max="5" width="1.453125" style="25" hidden="1" customWidth="1"/>
    <col min="6" max="8" width="1.7265625" style="24" customWidth="1"/>
    <col min="9" max="9" width="1.1796875" style="24" customWidth="1"/>
    <col min="10" max="10" width="2" style="24" customWidth="1"/>
    <col min="11" max="11" width="1.26953125" style="24" customWidth="1"/>
    <col min="12" max="13" width="1.7265625" style="24" customWidth="1"/>
    <col min="14" max="14" width="1.54296875" style="24" customWidth="1"/>
    <col min="15" max="15" width="0.1796875" style="24" hidden="1" customWidth="1"/>
    <col min="16" max="16" width="2.54296875" style="24" customWidth="1"/>
    <col min="17" max="17" width="25.1796875" style="24" customWidth="1"/>
    <col min="18" max="18" width="22.1796875" style="167" hidden="1" customWidth="1"/>
    <col min="19" max="19" width="24.1796875" style="167" hidden="1" customWidth="1"/>
    <col min="20" max="20" width="15.54296875" style="24" hidden="1" customWidth="1"/>
    <col min="21" max="21" width="8" style="24" hidden="1" customWidth="1"/>
    <col min="22" max="22" width="10.81640625" style="24" hidden="1" customWidth="1"/>
    <col min="23" max="23" width="13.81640625" style="24" hidden="1" customWidth="1"/>
    <col min="24" max="24" width="13.7265625" style="24" hidden="1" customWidth="1"/>
    <col min="25" max="25" width="11.26953125" style="24" hidden="1" customWidth="1"/>
    <col min="26" max="26" width="34.81640625" style="24" hidden="1" customWidth="1"/>
    <col min="27" max="27" width="2.81640625" style="24" hidden="1" customWidth="1"/>
    <col min="28" max="30" width="0" style="24" hidden="1" customWidth="1"/>
    <col min="31" max="31" width="16.26953125" style="24" hidden="1" customWidth="1"/>
    <col min="32" max="40" width="0" style="24" hidden="1" customWidth="1"/>
    <col min="41" max="16384" width="9.1796875" style="24"/>
  </cols>
  <sheetData>
    <row r="1" spans="1:35">
      <c r="A1" s="20">
        <f ca="1">TODAY()</f>
        <v>46241</v>
      </c>
      <c r="B1" s="21"/>
      <c r="C1" s="21"/>
      <c r="D1" s="22"/>
      <c r="E1" s="22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3"/>
      <c r="S1" s="23"/>
      <c r="T1" s="21"/>
      <c r="U1" s="21"/>
      <c r="V1" s="21"/>
      <c r="W1" s="21"/>
      <c r="X1" s="21"/>
      <c r="Y1" s="21"/>
      <c r="Z1" s="21"/>
      <c r="AA1" s="21"/>
    </row>
    <row r="2" spans="1:35">
      <c r="A2" s="21"/>
      <c r="B2" s="21"/>
      <c r="C2" s="21"/>
      <c r="D2" s="22"/>
      <c r="E2" s="22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3"/>
      <c r="S2" s="23"/>
      <c r="T2" s="21"/>
      <c r="U2" s="21"/>
      <c r="V2" s="21"/>
      <c r="W2" s="21"/>
      <c r="X2" s="21"/>
      <c r="Y2" s="21"/>
      <c r="Z2" s="21"/>
      <c r="AA2" s="21"/>
      <c r="AC2" s="25"/>
      <c r="AD2" s="25"/>
      <c r="AE2" s="25"/>
      <c r="AF2" s="25"/>
      <c r="AG2" s="25"/>
      <c r="AH2" s="25"/>
      <c r="AI2" s="25"/>
    </row>
    <row r="3" spans="1:35">
      <c r="A3" s="21"/>
      <c r="B3" s="21"/>
      <c r="C3" s="21"/>
      <c r="D3" s="22"/>
      <c r="E3" s="22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3"/>
      <c r="S3" s="23"/>
      <c r="T3" s="21"/>
      <c r="U3" s="21"/>
      <c r="V3" s="21"/>
      <c r="W3" s="21"/>
      <c r="X3" s="21"/>
      <c r="Y3" s="21"/>
      <c r="Z3" s="21"/>
      <c r="AA3" s="21"/>
    </row>
    <row r="4" spans="1:35" ht="15">
      <c r="A4" s="298" t="s">
        <v>121</v>
      </c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</row>
    <row r="5" spans="1:35" ht="13" thickBot="1">
      <c r="A5" s="21"/>
      <c r="B5" s="21"/>
      <c r="C5" s="21"/>
      <c r="D5" s="22"/>
      <c r="E5" s="22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3"/>
      <c r="S5" s="23"/>
      <c r="T5" s="21"/>
      <c r="U5" s="21"/>
      <c r="V5" s="21"/>
      <c r="W5" s="21"/>
      <c r="X5" s="21"/>
      <c r="Y5" s="21"/>
      <c r="Z5" s="21"/>
      <c r="AA5" s="21"/>
    </row>
    <row r="6" spans="1:35" ht="13" thickBot="1">
      <c r="A6" s="21"/>
      <c r="B6" s="21"/>
      <c r="C6" s="21"/>
      <c r="D6" s="22"/>
      <c r="E6" s="22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3"/>
      <c r="S6" s="23"/>
      <c r="T6" s="283" t="s">
        <v>26</v>
      </c>
      <c r="U6" s="285"/>
      <c r="V6" s="26">
        <v>45922</v>
      </c>
      <c r="W6" s="283" t="s">
        <v>27</v>
      </c>
      <c r="X6" s="285"/>
      <c r="Y6" s="299">
        <v>94.35</v>
      </c>
      <c r="Z6" s="300"/>
      <c r="AA6" s="21"/>
    </row>
    <row r="7" spans="1:35" ht="13" thickBot="1">
      <c r="A7" s="21"/>
      <c r="B7" s="21"/>
      <c r="C7" s="21"/>
      <c r="D7" s="22"/>
      <c r="E7" s="27"/>
      <c r="F7" s="28"/>
      <c r="G7" s="29"/>
      <c r="H7" s="28"/>
      <c r="I7" s="28"/>
      <c r="J7" s="29"/>
      <c r="K7" s="28"/>
      <c r="L7" s="28"/>
      <c r="M7" s="28"/>
      <c r="N7" s="28"/>
      <c r="O7" s="28"/>
      <c r="P7" s="21"/>
      <c r="Q7" s="21"/>
      <c r="R7" s="23"/>
      <c r="S7" s="23"/>
      <c r="T7" s="301" t="s">
        <v>28</v>
      </c>
      <c r="U7" s="302"/>
      <c r="V7" s="30"/>
      <c r="W7" s="283" t="s">
        <v>29</v>
      </c>
      <c r="X7" s="285"/>
      <c r="Y7" s="303">
        <v>6.31</v>
      </c>
      <c r="Z7" s="304"/>
      <c r="AA7" s="21"/>
    </row>
    <row r="8" spans="1:35" ht="10.5" customHeight="1" thickBot="1">
      <c r="A8" s="21"/>
      <c r="B8" s="21"/>
      <c r="C8" s="29"/>
      <c r="D8" s="31"/>
      <c r="E8" s="32"/>
      <c r="F8" s="33"/>
      <c r="G8" s="34"/>
      <c r="H8" s="35"/>
      <c r="I8" s="35"/>
      <c r="J8" s="35"/>
      <c r="K8" s="35"/>
      <c r="L8" s="36"/>
      <c r="M8" s="34"/>
      <c r="N8" s="34"/>
      <c r="O8" s="32"/>
      <c r="P8" s="31"/>
      <c r="Q8" s="37" t="s">
        <v>30</v>
      </c>
      <c r="R8" s="37"/>
      <c r="S8" s="37"/>
      <c r="T8" s="283" t="s">
        <v>31</v>
      </c>
      <c r="U8" s="284"/>
      <c r="V8" s="285"/>
      <c r="W8" s="286" t="s">
        <v>32</v>
      </c>
      <c r="X8" s="287"/>
      <c r="Y8" s="288"/>
      <c r="Z8" s="287"/>
      <c r="AA8" s="21"/>
    </row>
    <row r="9" spans="1:35" ht="9.75" customHeight="1" thickBot="1">
      <c r="A9" s="21"/>
      <c r="B9" s="21"/>
      <c r="C9" s="21"/>
      <c r="D9" s="22"/>
      <c r="E9" s="38"/>
      <c r="F9" s="39"/>
      <c r="G9" s="40"/>
      <c r="H9" s="41"/>
      <c r="I9" s="41"/>
      <c r="J9" s="41"/>
      <c r="K9" s="41"/>
      <c r="L9" s="42"/>
      <c r="M9" s="40"/>
      <c r="N9" s="40"/>
      <c r="O9" s="40"/>
      <c r="P9" s="21"/>
      <c r="Q9" s="43"/>
      <c r="R9" s="23"/>
      <c r="S9" s="23"/>
      <c r="T9" s="289" t="s">
        <v>33</v>
      </c>
      <c r="U9" s="290"/>
      <c r="V9" s="291"/>
      <c r="W9" s="44"/>
      <c r="X9" s="44"/>
      <c r="Y9" s="45"/>
      <c r="Z9" s="45"/>
      <c r="AA9" s="21"/>
    </row>
    <row r="10" spans="1:35" ht="9.75" customHeight="1" thickBot="1">
      <c r="A10" s="21"/>
      <c r="B10" s="21"/>
      <c r="C10" s="21"/>
      <c r="D10" s="22"/>
      <c r="E10" s="46"/>
      <c r="F10" s="39"/>
      <c r="G10" s="40"/>
      <c r="H10" s="41"/>
      <c r="I10" s="41"/>
      <c r="J10" s="41"/>
      <c r="K10" s="41"/>
      <c r="L10" s="42"/>
      <c r="M10" s="40"/>
      <c r="N10" s="40"/>
      <c r="O10" s="47"/>
      <c r="P10" s="21"/>
      <c r="Q10" s="37"/>
      <c r="R10" s="37"/>
      <c r="S10" s="37"/>
      <c r="T10" s="292"/>
      <c r="U10" s="293"/>
      <c r="V10" s="294"/>
      <c r="W10" s="295"/>
      <c r="X10" s="296"/>
      <c r="Y10" s="297"/>
      <c r="Z10" s="29"/>
      <c r="AA10" s="21"/>
    </row>
    <row r="11" spans="1:35" ht="9.75" customHeight="1">
      <c r="A11" s="21"/>
      <c r="B11" s="48"/>
      <c r="C11" s="48"/>
      <c r="D11" s="49"/>
      <c r="E11" s="22"/>
      <c r="F11" s="39"/>
      <c r="G11" s="40"/>
      <c r="H11" s="41"/>
      <c r="I11" s="41"/>
      <c r="J11" s="41"/>
      <c r="K11" s="41"/>
      <c r="L11" s="42"/>
      <c r="M11" s="40"/>
      <c r="N11" s="40"/>
      <c r="O11" s="21"/>
      <c r="P11" s="21"/>
      <c r="Q11" s="21"/>
      <c r="R11" s="23"/>
      <c r="S11" s="23"/>
      <c r="T11" s="262" t="s">
        <v>34</v>
      </c>
      <c r="U11" s="275" t="s">
        <v>35</v>
      </c>
      <c r="V11" s="277" t="s">
        <v>36</v>
      </c>
      <c r="W11" s="279" t="s">
        <v>37</v>
      </c>
      <c r="X11" s="281" t="s">
        <v>38</v>
      </c>
      <c r="Y11" s="279" t="s">
        <v>39</v>
      </c>
      <c r="Z11" s="260" t="s">
        <v>40</v>
      </c>
      <c r="AA11" s="21"/>
    </row>
    <row r="12" spans="1:35" ht="9.75" customHeight="1" thickBot="1">
      <c r="A12" s="21"/>
      <c r="B12" s="48"/>
      <c r="C12" s="48"/>
      <c r="D12" s="49"/>
      <c r="E12" s="22"/>
      <c r="F12" s="39"/>
      <c r="G12" s="40"/>
      <c r="H12" s="41"/>
      <c r="I12" s="41"/>
      <c r="J12" s="41"/>
      <c r="K12" s="41"/>
      <c r="L12" s="42"/>
      <c r="M12" s="40"/>
      <c r="N12" s="50"/>
      <c r="O12" s="51"/>
      <c r="P12" s="51"/>
      <c r="Q12" s="43"/>
      <c r="R12" s="52"/>
      <c r="S12" s="52"/>
      <c r="T12" s="265"/>
      <c r="U12" s="276"/>
      <c r="V12" s="278"/>
      <c r="W12" s="280"/>
      <c r="X12" s="282"/>
      <c r="Y12" s="280"/>
      <c r="Z12" s="261"/>
      <c r="AA12" s="21"/>
    </row>
    <row r="13" spans="1:35" ht="9.75" customHeight="1">
      <c r="A13" s="21"/>
      <c r="B13" s="21"/>
      <c r="C13" s="53"/>
      <c r="D13" s="53"/>
      <c r="E13" s="22"/>
      <c r="F13" s="39"/>
      <c r="G13" s="40"/>
      <c r="H13" s="41"/>
      <c r="I13" s="41"/>
      <c r="J13" s="41"/>
      <c r="K13" s="41"/>
      <c r="L13" s="42"/>
      <c r="M13" s="40"/>
      <c r="N13" s="40"/>
      <c r="O13" s="21"/>
      <c r="P13" s="21"/>
      <c r="Q13" s="53"/>
      <c r="R13" s="54"/>
      <c r="S13" s="54"/>
      <c r="T13" s="55" t="s">
        <v>41</v>
      </c>
      <c r="U13" s="56">
        <v>146</v>
      </c>
      <c r="V13" s="57" t="s">
        <v>42</v>
      </c>
      <c r="W13" s="58" t="s">
        <v>43</v>
      </c>
      <c r="X13" s="59">
        <v>0</v>
      </c>
      <c r="Y13" s="58">
        <v>1681</v>
      </c>
      <c r="Z13" s="60"/>
      <c r="AA13" s="21"/>
    </row>
    <row r="14" spans="1:35" ht="9.75" customHeight="1">
      <c r="A14" s="21"/>
      <c r="B14" s="21"/>
      <c r="C14" s="21"/>
      <c r="D14" s="21"/>
      <c r="E14" s="22"/>
      <c r="F14" s="39"/>
      <c r="G14" s="40"/>
      <c r="H14" s="41"/>
      <c r="I14" s="41"/>
      <c r="J14" s="41"/>
      <c r="K14" s="41"/>
      <c r="L14" s="42"/>
      <c r="M14" s="40"/>
      <c r="N14" s="40"/>
      <c r="O14" s="21"/>
      <c r="P14" s="21"/>
      <c r="Q14" s="43"/>
      <c r="R14" s="37"/>
      <c r="S14" s="37"/>
      <c r="T14" s="61" t="s">
        <v>41</v>
      </c>
      <c r="U14" s="62">
        <v>146</v>
      </c>
      <c r="V14" s="63">
        <v>8.9</v>
      </c>
      <c r="W14" s="64" t="s">
        <v>43</v>
      </c>
      <c r="X14" s="63">
        <v>1681</v>
      </c>
      <c r="Y14" s="64">
        <v>3158</v>
      </c>
      <c r="Z14" s="65"/>
      <c r="AA14" s="21"/>
    </row>
    <row r="15" spans="1:35" ht="13" thickBot="1">
      <c r="A15" s="21"/>
      <c r="B15" s="21"/>
      <c r="C15" s="21"/>
      <c r="D15" s="21"/>
      <c r="E15" s="22"/>
      <c r="F15" s="66"/>
      <c r="G15" s="40"/>
      <c r="H15" s="41"/>
      <c r="I15" s="41"/>
      <c r="J15" s="41"/>
      <c r="K15" s="41"/>
      <c r="L15" s="42"/>
      <c r="M15" s="40"/>
      <c r="N15" s="47"/>
      <c r="O15" s="21"/>
      <c r="P15" s="37" t="s">
        <v>44</v>
      </c>
      <c r="Q15" s="37"/>
      <c r="R15" s="37"/>
      <c r="S15" s="37"/>
      <c r="T15" s="67" t="s">
        <v>41</v>
      </c>
      <c r="U15" s="62"/>
      <c r="V15" s="65"/>
      <c r="W15" s="62"/>
      <c r="X15" s="65"/>
      <c r="Y15" s="62"/>
      <c r="Z15" s="65"/>
      <c r="AA15" s="21"/>
    </row>
    <row r="16" spans="1:35" ht="10.5" customHeight="1">
      <c r="A16" s="21"/>
      <c r="B16" s="21"/>
      <c r="C16" s="21"/>
      <c r="D16" s="21"/>
      <c r="E16" s="22"/>
      <c r="F16" s="21"/>
      <c r="G16" s="40"/>
      <c r="H16" s="41"/>
      <c r="I16" s="41"/>
      <c r="J16" s="41"/>
      <c r="K16" s="41"/>
      <c r="L16" s="42"/>
      <c r="M16" s="40"/>
      <c r="N16" s="21"/>
      <c r="O16" s="21"/>
      <c r="P16" s="21"/>
      <c r="Q16" s="51"/>
      <c r="R16" s="68"/>
      <c r="S16" s="68"/>
      <c r="T16" s="67" t="s">
        <v>45</v>
      </c>
      <c r="U16" s="62"/>
      <c r="V16" s="65"/>
      <c r="W16" s="62"/>
      <c r="X16" s="65"/>
      <c r="Y16" s="62"/>
      <c r="Z16" s="65"/>
      <c r="AA16" s="21"/>
    </row>
    <row r="17" spans="1:34" ht="12.75" customHeight="1" thickBot="1">
      <c r="A17" s="21"/>
      <c r="B17" s="21"/>
      <c r="C17" s="21"/>
      <c r="D17" s="21"/>
      <c r="E17" s="22"/>
      <c r="F17" s="21"/>
      <c r="G17" s="40"/>
      <c r="H17" s="41"/>
      <c r="I17" s="41"/>
      <c r="J17" s="41"/>
      <c r="K17" s="41"/>
      <c r="L17" s="42"/>
      <c r="M17" s="40"/>
      <c r="N17" s="21"/>
      <c r="O17" s="21"/>
      <c r="P17" s="21"/>
      <c r="Q17" s="51"/>
      <c r="R17" s="68"/>
      <c r="S17" s="68"/>
      <c r="T17" s="69"/>
      <c r="U17" s="70"/>
      <c r="V17" s="70"/>
      <c r="W17" s="70"/>
      <c r="X17" s="70"/>
      <c r="Y17" s="70"/>
      <c r="Z17" s="70"/>
      <c r="AA17" s="21"/>
    </row>
    <row r="18" spans="1:34" ht="12" customHeight="1">
      <c r="A18" s="21"/>
      <c r="B18" s="21"/>
      <c r="C18" s="262" t="s">
        <v>46</v>
      </c>
      <c r="D18" s="260"/>
      <c r="E18" s="22"/>
      <c r="F18" s="71"/>
      <c r="G18" s="40"/>
      <c r="H18" s="213" t="s">
        <v>47</v>
      </c>
      <c r="I18" s="214"/>
      <c r="J18" s="214"/>
      <c r="K18" s="214"/>
      <c r="L18" s="215"/>
      <c r="M18" s="40"/>
      <c r="N18" s="21"/>
      <c r="O18" s="21"/>
      <c r="P18" s="21"/>
      <c r="Q18" s="51"/>
      <c r="R18" s="68"/>
      <c r="S18" s="68"/>
      <c r="T18" s="69"/>
      <c r="U18" s="70"/>
      <c r="V18" s="70"/>
      <c r="W18" s="70"/>
      <c r="X18" s="70"/>
      <c r="Y18" s="70"/>
      <c r="Z18" s="70"/>
      <c r="AA18" s="21"/>
    </row>
    <row r="19" spans="1:34" ht="15" customHeight="1">
      <c r="A19" s="21"/>
      <c r="B19" s="21"/>
      <c r="C19" s="263"/>
      <c r="D19" s="264"/>
      <c r="E19" s="22"/>
      <c r="F19" s="71"/>
      <c r="G19" s="40"/>
      <c r="H19" s="213"/>
      <c r="I19" s="214"/>
      <c r="J19" s="214"/>
      <c r="K19" s="214"/>
      <c r="L19" s="215"/>
      <c r="M19" s="40"/>
      <c r="N19" s="21"/>
      <c r="O19" s="21"/>
      <c r="P19" s="21"/>
      <c r="Q19" s="51"/>
      <c r="R19" s="68"/>
      <c r="S19" s="68"/>
      <c r="T19" s="69"/>
      <c r="U19" s="70"/>
      <c r="V19" s="70"/>
      <c r="W19" s="70"/>
      <c r="X19" s="70"/>
      <c r="Y19" s="70"/>
      <c r="Z19" s="70"/>
      <c r="AA19" s="21"/>
    </row>
    <row r="20" spans="1:34" ht="9" customHeight="1" thickBot="1">
      <c r="A20" s="21"/>
      <c r="B20" s="21"/>
      <c r="C20" s="265"/>
      <c r="D20" s="261"/>
      <c r="E20" s="22"/>
      <c r="F20" s="71"/>
      <c r="G20" s="40"/>
      <c r="H20" s="213"/>
      <c r="I20" s="214"/>
      <c r="J20" s="214"/>
      <c r="K20" s="214"/>
      <c r="L20" s="215"/>
      <c r="M20" s="40"/>
      <c r="N20" s="21"/>
      <c r="O20" s="21"/>
      <c r="P20" s="21"/>
      <c r="Q20" s="51"/>
      <c r="R20" s="68"/>
      <c r="S20" s="68"/>
      <c r="T20" s="69"/>
      <c r="U20" s="70"/>
      <c r="V20" s="70"/>
      <c r="W20" s="70"/>
      <c r="X20" s="70"/>
      <c r="Y20" s="70"/>
      <c r="Z20" s="70"/>
      <c r="AA20" s="21"/>
    </row>
    <row r="21" spans="1:34" ht="9" customHeight="1" thickBot="1">
      <c r="A21" s="21"/>
      <c r="B21" s="21"/>
      <c r="C21" s="21"/>
      <c r="D21" s="21"/>
      <c r="E21" s="22"/>
      <c r="F21" s="21"/>
      <c r="G21" s="40"/>
      <c r="H21" s="41"/>
      <c r="I21" s="41"/>
      <c r="J21" s="41"/>
      <c r="K21" s="41"/>
      <c r="L21" s="42"/>
      <c r="M21" s="40"/>
      <c r="N21" s="21"/>
      <c r="O21" s="21"/>
      <c r="P21" s="21"/>
      <c r="Q21" s="51"/>
      <c r="R21" s="68"/>
      <c r="S21" s="68"/>
      <c r="T21" s="69"/>
      <c r="U21" s="70"/>
      <c r="V21" s="70"/>
      <c r="W21" s="70"/>
      <c r="X21" s="70"/>
      <c r="Y21" s="70"/>
      <c r="Z21" s="70"/>
      <c r="AA21" s="21"/>
    </row>
    <row r="22" spans="1:34" ht="15" customHeight="1" thickBot="1">
      <c r="A22" s="21"/>
      <c r="B22" s="21"/>
      <c r="C22" s="48"/>
      <c r="D22" s="48"/>
      <c r="E22" s="72"/>
      <c r="F22" s="48"/>
      <c r="G22" s="40"/>
      <c r="H22" s="41"/>
      <c r="I22" s="41"/>
      <c r="J22" s="73"/>
      <c r="K22" s="41"/>
      <c r="L22" s="42"/>
      <c r="M22" s="40"/>
      <c r="N22" s="74"/>
      <c r="O22" s="29"/>
      <c r="P22" s="29"/>
      <c r="Q22" s="43"/>
      <c r="R22" s="75"/>
      <c r="S22" s="75"/>
      <c r="T22" s="21"/>
      <c r="U22" s="21"/>
      <c r="V22" s="21"/>
      <c r="W22" s="21"/>
      <c r="X22" s="21"/>
      <c r="Y22" s="21"/>
      <c r="Z22" s="21"/>
      <c r="AA22" s="21"/>
      <c r="AE22" s="76" t="s">
        <v>48</v>
      </c>
      <c r="AF22" s="77"/>
      <c r="AG22" s="72"/>
      <c r="AH22" s="71"/>
    </row>
    <row r="23" spans="1:34" ht="8.25" customHeight="1" thickBot="1">
      <c r="A23" s="21"/>
      <c r="B23" s="21"/>
      <c r="C23" s="53"/>
      <c r="D23" s="53"/>
      <c r="F23" s="53"/>
      <c r="G23" s="40"/>
      <c r="H23" s="41"/>
      <c r="I23" s="41"/>
      <c r="J23" s="41"/>
      <c r="K23" s="41"/>
      <c r="L23" s="42"/>
      <c r="M23" s="40"/>
      <c r="N23" s="74"/>
      <c r="O23" s="29"/>
      <c r="P23" s="29"/>
      <c r="Q23" s="43"/>
      <c r="R23" s="75"/>
      <c r="S23" s="75"/>
      <c r="T23" s="266" t="s">
        <v>49</v>
      </c>
      <c r="U23" s="267"/>
      <c r="V23" s="267"/>
      <c r="W23" s="267"/>
      <c r="X23" s="267"/>
      <c r="Y23" s="267"/>
      <c r="Z23" s="268"/>
      <c r="AA23" s="21"/>
    </row>
    <row r="24" spans="1:34" ht="5.25" customHeight="1">
      <c r="A24" s="21"/>
      <c r="B24" s="21"/>
      <c r="C24" s="21"/>
      <c r="D24" s="21"/>
      <c r="F24" s="21"/>
      <c r="G24" s="40"/>
      <c r="H24" s="41"/>
      <c r="I24" s="41"/>
      <c r="J24" s="41"/>
      <c r="K24" s="41"/>
      <c r="L24" s="42"/>
      <c r="M24" s="40"/>
      <c r="N24" s="74"/>
      <c r="O24" s="29"/>
      <c r="P24" s="29"/>
      <c r="Q24" s="29"/>
      <c r="R24" s="75"/>
      <c r="S24" s="75"/>
      <c r="T24" s="269" t="s">
        <v>50</v>
      </c>
      <c r="U24" s="270"/>
      <c r="V24" s="271"/>
      <c r="W24" s="272"/>
      <c r="X24" s="273"/>
      <c r="Y24" s="273"/>
      <c r="Z24" s="274"/>
      <c r="AA24" s="21"/>
    </row>
    <row r="25" spans="1:34" ht="6" customHeight="1" thickBot="1">
      <c r="A25" s="21"/>
      <c r="B25" s="21"/>
      <c r="C25" s="48"/>
      <c r="D25" s="48"/>
      <c r="E25" s="72"/>
      <c r="F25" s="48"/>
      <c r="G25" s="40"/>
      <c r="H25" s="41"/>
      <c r="I25" s="41"/>
      <c r="J25" s="41"/>
      <c r="K25" s="41"/>
      <c r="L25" s="42"/>
      <c r="M25" s="40"/>
      <c r="N25" s="74"/>
      <c r="O25" s="29"/>
      <c r="P25" s="29"/>
      <c r="Q25" s="250"/>
      <c r="R25" s="78"/>
      <c r="S25" s="78"/>
      <c r="T25" s="251" t="s">
        <v>51</v>
      </c>
      <c r="U25" s="252"/>
      <c r="V25" s="253"/>
      <c r="W25" s="254"/>
      <c r="X25" s="255"/>
      <c r="Y25" s="255"/>
      <c r="Z25" s="256"/>
      <c r="AA25" s="21"/>
    </row>
    <row r="26" spans="1:34" ht="36" customHeight="1" thickBot="1">
      <c r="A26" s="21"/>
      <c r="B26" s="21"/>
      <c r="C26" s="79" t="s">
        <v>52</v>
      </c>
      <c r="D26" s="77"/>
      <c r="E26" s="72"/>
      <c r="F26" s="71"/>
      <c r="G26" s="40"/>
      <c r="H26" s="213" t="s">
        <v>53</v>
      </c>
      <c r="I26" s="214"/>
      <c r="J26" s="214"/>
      <c r="K26" s="214"/>
      <c r="L26" s="215"/>
      <c r="M26" s="40"/>
      <c r="N26" s="74"/>
      <c r="O26" s="29"/>
      <c r="P26" s="29"/>
      <c r="Q26" s="250"/>
      <c r="R26" s="75"/>
      <c r="S26" s="75"/>
      <c r="T26" s="257" t="s">
        <v>54</v>
      </c>
      <c r="U26" s="258"/>
      <c r="V26" s="259"/>
      <c r="W26" s="254"/>
      <c r="X26" s="255"/>
      <c r="Y26" s="255"/>
      <c r="Z26" s="256"/>
      <c r="AA26" s="21"/>
    </row>
    <row r="27" spans="1:34">
      <c r="A27" s="21"/>
      <c r="B27" s="21"/>
      <c r="C27" s="48"/>
      <c r="D27" s="48"/>
      <c r="E27" s="72"/>
      <c r="F27" s="48"/>
      <c r="G27" s="40"/>
      <c r="M27" s="40"/>
      <c r="N27" s="74"/>
      <c r="O27" s="29"/>
      <c r="P27" s="29"/>
      <c r="Q27" s="29"/>
      <c r="R27" s="75"/>
      <c r="S27" s="75"/>
      <c r="T27" s="70"/>
      <c r="U27" s="70"/>
      <c r="V27" s="70"/>
      <c r="W27" s="70"/>
      <c r="X27" s="70"/>
      <c r="Y27" s="70"/>
      <c r="Z27" s="80"/>
      <c r="AA27" s="21"/>
    </row>
    <row r="28" spans="1:34" ht="6.75" customHeight="1" thickBot="1">
      <c r="A28" s="21"/>
      <c r="B28" s="29"/>
      <c r="C28" s="48"/>
      <c r="D28" s="48"/>
      <c r="E28" s="72"/>
      <c r="F28" s="48"/>
      <c r="G28" s="40"/>
      <c r="M28" s="40"/>
      <c r="N28" s="74"/>
      <c r="O28" s="81"/>
      <c r="P28" s="81"/>
      <c r="Q28" s="29"/>
      <c r="R28" s="75"/>
      <c r="S28" s="75"/>
      <c r="T28" s="70"/>
      <c r="U28" s="70"/>
      <c r="V28" s="70"/>
      <c r="W28" s="82"/>
      <c r="X28" s="82"/>
      <c r="Y28" s="70"/>
      <c r="Z28" s="80"/>
      <c r="AA28" s="21"/>
    </row>
    <row r="29" spans="1:34">
      <c r="A29" s="21"/>
      <c r="B29" s="29"/>
      <c r="C29" s="21"/>
      <c r="D29" s="21"/>
      <c r="E29" s="83"/>
      <c r="F29" s="29"/>
      <c r="G29" s="40"/>
      <c r="M29" s="40"/>
      <c r="N29" s="74"/>
      <c r="O29" s="81"/>
      <c r="P29" s="81"/>
      <c r="Q29" s="84"/>
      <c r="R29" s="85"/>
      <c r="S29" s="78"/>
      <c r="T29" s="237" t="s">
        <v>55</v>
      </c>
      <c r="U29" s="238"/>
      <c r="V29" s="86"/>
      <c r="W29" s="239" t="s">
        <v>56</v>
      </c>
      <c r="X29" s="240"/>
      <c r="Y29" s="241" t="s">
        <v>57</v>
      </c>
      <c r="Z29" s="242"/>
      <c r="AA29" s="21"/>
    </row>
    <row r="30" spans="1:34" ht="16.5" customHeight="1">
      <c r="A30" s="21"/>
      <c r="B30" s="21"/>
      <c r="C30" s="21"/>
      <c r="D30" s="21"/>
      <c r="E30" s="83"/>
      <c r="F30" s="29"/>
      <c r="G30" s="40"/>
      <c r="H30" s="87"/>
      <c r="I30" s="87"/>
      <c r="J30" s="87"/>
      <c r="K30" s="87"/>
      <c r="L30" s="88"/>
      <c r="M30" s="40"/>
      <c r="N30" s="74"/>
      <c r="O30" s="89"/>
      <c r="P30" s="89"/>
      <c r="Q30" s="43" t="s">
        <v>58</v>
      </c>
      <c r="R30" s="78"/>
      <c r="S30" s="78"/>
      <c r="T30" s="243" t="s">
        <v>59</v>
      </c>
      <c r="U30" s="244"/>
      <c r="V30" s="90"/>
      <c r="W30" s="245" t="s">
        <v>60</v>
      </c>
      <c r="X30" s="231"/>
      <c r="Y30" s="246" t="s">
        <v>61</v>
      </c>
      <c r="Z30" s="247"/>
      <c r="AA30" s="21"/>
    </row>
    <row r="31" spans="1:34" ht="9" customHeight="1" thickBot="1">
      <c r="A31" s="21"/>
      <c r="B31" s="21"/>
      <c r="D31" s="21"/>
      <c r="E31" s="83"/>
      <c r="F31" s="29"/>
      <c r="G31" s="40"/>
      <c r="H31" s="41"/>
      <c r="I31" s="41"/>
      <c r="J31" s="73"/>
      <c r="K31" s="41"/>
      <c r="L31" s="42"/>
      <c r="M31" s="40"/>
      <c r="N31" s="74"/>
      <c r="O31" s="29"/>
      <c r="P31" s="29"/>
      <c r="Q31" s="91"/>
      <c r="R31" s="78"/>
      <c r="S31" s="78"/>
      <c r="T31" s="248" t="s">
        <v>62</v>
      </c>
      <c r="U31" s="249"/>
      <c r="V31" s="92" t="s">
        <v>63</v>
      </c>
      <c r="W31" s="245" t="s">
        <v>64</v>
      </c>
      <c r="X31" s="231"/>
      <c r="Y31" s="232">
        <v>150</v>
      </c>
      <c r="Z31" s="233"/>
      <c r="AA31" s="21"/>
    </row>
    <row r="32" spans="1:34" ht="14.25" customHeight="1" thickBot="1">
      <c r="A32" s="21"/>
      <c r="B32" s="21"/>
      <c r="C32" s="21"/>
      <c r="D32" s="21"/>
      <c r="E32" s="83"/>
      <c r="F32" s="29"/>
      <c r="G32" s="40"/>
      <c r="H32" s="41"/>
      <c r="I32" s="41"/>
      <c r="J32" s="41"/>
      <c r="K32" s="41"/>
      <c r="L32" s="42"/>
      <c r="M32" s="40"/>
      <c r="N32" s="93"/>
      <c r="O32" s="94"/>
      <c r="P32" s="94"/>
      <c r="Q32" s="43"/>
      <c r="R32" s="68"/>
      <c r="S32" s="68"/>
      <c r="T32" s="95"/>
      <c r="U32" s="96" t="s">
        <v>65</v>
      </c>
      <c r="V32" s="97" t="s">
        <v>66</v>
      </c>
      <c r="W32" s="245" t="s">
        <v>67</v>
      </c>
      <c r="X32" s="231"/>
      <c r="Y32" s="232" t="s">
        <v>68</v>
      </c>
      <c r="Z32" s="233"/>
      <c r="AA32" s="21"/>
    </row>
    <row r="33" spans="1:27" ht="7.5" customHeight="1" thickBot="1">
      <c r="A33" s="21"/>
      <c r="B33" s="21"/>
      <c r="C33" s="21"/>
      <c r="D33" s="21"/>
      <c r="E33" s="83"/>
      <c r="F33" s="29"/>
      <c r="G33" s="40"/>
      <c r="H33" s="41"/>
      <c r="I33" s="41"/>
      <c r="J33" s="41"/>
      <c r="K33" s="41"/>
      <c r="L33" s="42"/>
      <c r="M33" s="40"/>
      <c r="N33" s="93"/>
      <c r="O33" s="94"/>
      <c r="P33" s="94"/>
      <c r="Q33" s="43"/>
      <c r="R33" s="68"/>
      <c r="S33" s="68"/>
      <c r="T33" s="98"/>
      <c r="U33" s="99"/>
      <c r="V33" s="100"/>
      <c r="W33" s="101"/>
      <c r="X33" s="102"/>
      <c r="Y33" s="103"/>
      <c r="Z33" s="104"/>
      <c r="AA33" s="21"/>
    </row>
    <row r="34" spans="1:27" ht="46.5" thickBot="1">
      <c r="A34" s="21"/>
      <c r="C34" s="79" t="s">
        <v>69</v>
      </c>
      <c r="D34" s="77"/>
      <c r="E34" s="72"/>
      <c r="F34" s="71"/>
      <c r="G34" s="40"/>
      <c r="H34" s="213" t="s">
        <v>70</v>
      </c>
      <c r="I34" s="214"/>
      <c r="J34" s="214"/>
      <c r="K34" s="214"/>
      <c r="L34" s="215"/>
      <c r="M34" s="40"/>
      <c r="N34" s="21"/>
      <c r="O34" s="21"/>
      <c r="P34" s="51"/>
      <c r="Q34" s="84"/>
      <c r="R34" s="85"/>
      <c r="S34" s="85"/>
      <c r="T34" s="105" t="s">
        <v>71</v>
      </c>
      <c r="U34" s="106"/>
      <c r="V34" s="107"/>
      <c r="W34" s="230" t="s">
        <v>72</v>
      </c>
      <c r="X34" s="231"/>
      <c r="Y34" s="232" t="s">
        <v>73</v>
      </c>
      <c r="Z34" s="233"/>
      <c r="AA34" s="108"/>
    </row>
    <row r="35" spans="1:27" ht="11.25" customHeight="1">
      <c r="A35" s="21"/>
      <c r="D35" s="21"/>
      <c r="E35" s="83"/>
      <c r="F35" s="29"/>
      <c r="G35" s="40"/>
      <c r="H35" s="41"/>
      <c r="I35" s="41"/>
      <c r="J35" s="41"/>
      <c r="K35" s="41"/>
      <c r="L35" s="42"/>
      <c r="M35" s="40"/>
      <c r="N35" s="21"/>
      <c r="O35" s="29"/>
      <c r="P35" s="81"/>
      <c r="Q35" s="43"/>
      <c r="R35" s="85"/>
      <c r="S35" s="85"/>
      <c r="T35" s="109" t="s">
        <v>74</v>
      </c>
      <c r="U35" s="106"/>
      <c r="V35" s="110"/>
      <c r="W35" s="230" t="s">
        <v>75</v>
      </c>
      <c r="X35" s="231"/>
      <c r="Y35" s="234" t="s">
        <v>76</v>
      </c>
      <c r="Z35" s="233"/>
      <c r="AA35" s="21"/>
    </row>
    <row r="36" spans="1:27" ht="9" customHeight="1">
      <c r="A36" s="21"/>
      <c r="D36" s="21"/>
      <c r="E36" s="83"/>
      <c r="F36" s="29"/>
      <c r="G36" s="40"/>
      <c r="H36" s="111"/>
      <c r="I36" s="111"/>
      <c r="J36" s="111"/>
      <c r="K36" s="111"/>
      <c r="L36" s="112"/>
      <c r="M36" s="40"/>
      <c r="N36" s="21"/>
      <c r="O36" s="29"/>
      <c r="P36" s="113"/>
      <c r="Q36" s="113"/>
      <c r="R36" s="85"/>
      <c r="S36" s="85"/>
      <c r="T36" s="109"/>
      <c r="U36" s="114"/>
      <c r="V36" s="110"/>
      <c r="W36" s="101"/>
      <c r="X36" s="102"/>
      <c r="Y36" s="115"/>
      <c r="Z36" s="104"/>
      <c r="AA36" s="21"/>
    </row>
    <row r="37" spans="1:27" ht="8.25" customHeight="1">
      <c r="A37" s="21"/>
      <c r="D37" s="21"/>
      <c r="E37" s="83"/>
      <c r="F37" s="29"/>
      <c r="G37" s="40"/>
      <c r="H37" s="111"/>
      <c r="I37" s="111"/>
      <c r="J37" s="111"/>
      <c r="K37" s="111"/>
      <c r="L37" s="112"/>
      <c r="M37" s="40"/>
      <c r="N37" s="21"/>
      <c r="O37" s="29"/>
      <c r="P37" s="113"/>
      <c r="Q37" s="113"/>
      <c r="R37" s="85"/>
      <c r="S37" s="85"/>
      <c r="T37" s="109"/>
      <c r="U37" s="114"/>
      <c r="V37" s="110"/>
      <c r="W37" s="101"/>
      <c r="X37" s="102"/>
      <c r="Y37" s="115"/>
      <c r="Z37" s="104"/>
      <c r="AA37" s="21"/>
    </row>
    <row r="38" spans="1:27" ht="25" customHeight="1">
      <c r="A38" s="21"/>
      <c r="D38" s="21"/>
      <c r="E38" s="83"/>
      <c r="F38" s="29"/>
      <c r="G38" s="40"/>
      <c r="H38" s="111"/>
      <c r="I38" s="111"/>
      <c r="J38" s="111"/>
      <c r="K38" s="111"/>
      <c r="L38" s="112"/>
      <c r="M38" s="40"/>
      <c r="N38" s="29"/>
      <c r="O38" s="116"/>
      <c r="P38" s="113"/>
      <c r="Q38" s="113"/>
      <c r="R38" s="117"/>
      <c r="S38" s="117"/>
      <c r="T38" s="109" t="s">
        <v>77</v>
      </c>
      <c r="U38" s="118"/>
      <c r="V38" s="119"/>
      <c r="W38" s="230" t="s">
        <v>78</v>
      </c>
      <c r="X38" s="231"/>
      <c r="Y38" s="234" t="s">
        <v>79</v>
      </c>
      <c r="Z38" s="233"/>
      <c r="AA38" s="21"/>
    </row>
    <row r="39" spans="1:27" ht="13">
      <c r="A39" s="21"/>
      <c r="G39" s="40"/>
      <c r="H39" s="120"/>
      <c r="I39" s="120"/>
      <c r="J39" s="120"/>
      <c r="K39" s="120"/>
      <c r="L39" s="121"/>
      <c r="M39" s="40"/>
      <c r="N39" s="29"/>
      <c r="O39" s="116"/>
      <c r="P39" s="51" t="s">
        <v>80</v>
      </c>
      <c r="Q39" s="113"/>
      <c r="R39" s="68"/>
      <c r="S39" s="122"/>
      <c r="T39" s="109" t="s">
        <v>81</v>
      </c>
      <c r="U39" s="118"/>
      <c r="V39" s="119"/>
      <c r="W39" s="230" t="s">
        <v>82</v>
      </c>
      <c r="X39" s="231"/>
      <c r="Y39" s="235"/>
      <c r="Z39" s="236"/>
      <c r="AA39" s="21"/>
    </row>
    <row r="40" spans="1:27" ht="8.25" customHeight="1">
      <c r="A40" s="21"/>
      <c r="C40" s="123"/>
      <c r="D40" s="124"/>
      <c r="E40" s="72"/>
      <c r="F40" s="29"/>
      <c r="G40" s="40"/>
      <c r="H40" s="120"/>
      <c r="I40" s="120"/>
      <c r="J40" s="120"/>
      <c r="K40" s="120"/>
      <c r="L40" s="121"/>
      <c r="M40" s="40"/>
      <c r="N40" s="29"/>
      <c r="O40" s="116"/>
      <c r="P40" s="113"/>
      <c r="Q40" s="113"/>
      <c r="R40" s="68"/>
      <c r="S40" s="122"/>
      <c r="T40" s="125"/>
      <c r="U40" s="126"/>
      <c r="V40" s="127"/>
      <c r="W40" s="128"/>
      <c r="X40" s="129"/>
      <c r="Y40" s="130"/>
      <c r="Z40" s="131"/>
      <c r="AA40" s="21"/>
    </row>
    <row r="41" spans="1:27" ht="6.75" customHeight="1">
      <c r="A41" s="21"/>
      <c r="C41" s="123"/>
      <c r="D41" s="124"/>
      <c r="E41" s="72"/>
      <c r="F41" s="29"/>
      <c r="G41" s="40"/>
      <c r="H41" s="120"/>
      <c r="I41" s="120"/>
      <c r="J41" s="120"/>
      <c r="K41" s="120"/>
      <c r="L41" s="121"/>
      <c r="M41" s="40"/>
      <c r="N41" s="29"/>
      <c r="O41" s="116"/>
      <c r="P41" s="132"/>
      <c r="Q41" s="43"/>
      <c r="R41" s="68"/>
      <c r="S41" s="122"/>
      <c r="T41" s="125"/>
      <c r="U41" s="126"/>
      <c r="V41" s="127"/>
      <c r="W41" s="128"/>
      <c r="X41" s="129"/>
      <c r="Y41" s="130"/>
      <c r="Z41" s="131"/>
      <c r="AA41" s="21"/>
    </row>
    <row r="42" spans="1:27" ht="6" customHeight="1" thickBot="1">
      <c r="A42" s="21"/>
      <c r="D42" s="133"/>
      <c r="E42" s="134"/>
      <c r="F42" s="29"/>
      <c r="G42" s="40"/>
      <c r="H42" s="41"/>
      <c r="I42" s="41"/>
      <c r="J42" s="41"/>
      <c r="K42" s="41"/>
      <c r="L42" s="42"/>
      <c r="M42" s="40"/>
      <c r="N42" s="29"/>
      <c r="O42" s="29"/>
      <c r="P42" s="29"/>
      <c r="Q42" s="69"/>
      <c r="R42" s="37"/>
      <c r="S42" s="37"/>
      <c r="T42" s="125" t="s">
        <v>83</v>
      </c>
      <c r="U42" s="135"/>
      <c r="V42" s="127"/>
      <c r="W42" s="226" t="s">
        <v>84</v>
      </c>
      <c r="X42" s="227"/>
      <c r="Y42" s="228"/>
      <c r="Z42" s="229"/>
      <c r="AA42" s="21"/>
    </row>
    <row r="43" spans="1:27" ht="25" customHeight="1" thickBot="1">
      <c r="A43" s="21"/>
      <c r="C43" s="79" t="s">
        <v>85</v>
      </c>
      <c r="D43" s="77"/>
      <c r="E43" s="72"/>
      <c r="F43" s="71"/>
      <c r="G43" s="40"/>
      <c r="H43" s="213" t="s">
        <v>86</v>
      </c>
      <c r="I43" s="214"/>
      <c r="J43" s="214"/>
      <c r="K43" s="214"/>
      <c r="L43" s="215"/>
      <c r="M43" s="40"/>
      <c r="N43" s="29"/>
      <c r="O43" s="136"/>
      <c r="P43" s="132"/>
      <c r="Q43" s="43"/>
      <c r="R43" s="68"/>
      <c r="S43" s="68"/>
      <c r="T43" s="137" t="s">
        <v>87</v>
      </c>
      <c r="U43" s="138"/>
      <c r="V43" s="139"/>
      <c r="W43" s="218" t="s">
        <v>88</v>
      </c>
      <c r="X43" s="219"/>
      <c r="Y43" s="220">
        <v>3</v>
      </c>
      <c r="Z43" s="221"/>
      <c r="AA43" s="21"/>
    </row>
    <row r="44" spans="1:27" ht="13">
      <c r="A44" s="21"/>
      <c r="C44" s="140"/>
      <c r="D44" s="124"/>
      <c r="E44" s="72"/>
      <c r="F44" s="29"/>
      <c r="G44" s="40"/>
      <c r="M44" s="40"/>
      <c r="N44" s="29"/>
      <c r="O44" s="29"/>
      <c r="P44" s="116"/>
      <c r="R44" s="68"/>
      <c r="S44" s="68"/>
      <c r="T44" s="141"/>
      <c r="U44" s="142"/>
      <c r="V44" s="142"/>
      <c r="W44" s="142"/>
      <c r="X44" s="142"/>
      <c r="Y44" s="142"/>
      <c r="Z44" s="142"/>
      <c r="AA44" s="21"/>
    </row>
    <row r="45" spans="1:27" ht="6.75" customHeight="1">
      <c r="A45" s="21"/>
      <c r="C45" s="143"/>
      <c r="D45" s="123"/>
      <c r="E45" s="144"/>
      <c r="F45" s="29"/>
      <c r="G45" s="40"/>
      <c r="H45" s="41"/>
      <c r="I45" s="41"/>
      <c r="J45" s="41"/>
      <c r="K45" s="41"/>
      <c r="L45" s="42"/>
      <c r="M45" s="40"/>
      <c r="N45" s="29"/>
      <c r="O45" s="29"/>
      <c r="P45" s="29"/>
      <c r="Q45" s="43"/>
      <c r="R45" s="37"/>
      <c r="S45" s="37"/>
      <c r="T45" s="145"/>
      <c r="U45" s="29"/>
      <c r="V45" s="141"/>
      <c r="W45" s="141"/>
      <c r="X45" s="142"/>
      <c r="Y45" s="142"/>
      <c r="Z45" s="142"/>
      <c r="AA45" s="37"/>
    </row>
    <row r="46" spans="1:27" ht="11.25" customHeight="1">
      <c r="A46" s="21"/>
      <c r="C46" s="143"/>
      <c r="D46" s="146"/>
      <c r="E46" s="147"/>
      <c r="F46" s="29"/>
      <c r="G46" s="40"/>
      <c r="H46" s="87"/>
      <c r="I46" s="87"/>
      <c r="J46" s="87"/>
      <c r="K46" s="87"/>
      <c r="L46" s="88"/>
      <c r="M46" s="40"/>
      <c r="N46" s="21"/>
      <c r="O46" s="29"/>
      <c r="Q46" s="43" t="s">
        <v>89</v>
      </c>
      <c r="R46" s="148"/>
      <c r="S46" s="148"/>
      <c r="T46" s="37"/>
      <c r="U46" s="29"/>
      <c r="V46" s="51"/>
      <c r="W46" s="149"/>
      <c r="X46" s="150"/>
      <c r="Y46" s="142"/>
      <c r="Z46" s="142"/>
      <c r="AA46" s="21"/>
    </row>
    <row r="47" spans="1:27" ht="5.25" customHeight="1">
      <c r="A47" s="21"/>
      <c r="C47" s="143"/>
      <c r="D47" s="123"/>
      <c r="E47" s="151"/>
      <c r="F47" s="29"/>
      <c r="G47" s="40"/>
      <c r="I47" s="143"/>
      <c r="J47" s="41"/>
      <c r="K47" s="21"/>
      <c r="M47" s="40"/>
      <c r="N47" s="29"/>
      <c r="O47" s="29"/>
      <c r="P47" s="152"/>
      <c r="Q47" s="152"/>
      <c r="R47" s="225"/>
      <c r="S47" s="153"/>
      <c r="T47" s="223"/>
      <c r="U47" s="224"/>
      <c r="V47" s="224"/>
      <c r="W47" s="224"/>
      <c r="X47" s="224"/>
      <c r="Y47" s="224"/>
      <c r="Z47" s="224"/>
      <c r="AA47" s="21"/>
    </row>
    <row r="48" spans="1:27" ht="11.25" customHeight="1" thickBot="1">
      <c r="A48" s="21"/>
      <c r="C48" s="143"/>
      <c r="D48" s="123"/>
      <c r="E48" s="151"/>
      <c r="F48" s="29"/>
      <c r="G48" s="40"/>
      <c r="I48" s="143"/>
      <c r="J48" s="41"/>
      <c r="K48" s="21"/>
      <c r="M48" s="40"/>
      <c r="N48" s="29"/>
      <c r="O48" s="29"/>
      <c r="Q48" s="152"/>
      <c r="R48" s="225"/>
      <c r="S48" s="153"/>
      <c r="T48" s="223"/>
      <c r="U48" s="224"/>
      <c r="V48" s="224"/>
      <c r="W48" s="224"/>
      <c r="X48" s="224"/>
      <c r="Y48" s="224"/>
      <c r="Z48" s="224"/>
      <c r="AA48" s="21"/>
    </row>
    <row r="49" spans="1:27" ht="34.5" customHeight="1" thickBot="1">
      <c r="A49" s="21"/>
      <c r="C49" s="79" t="s">
        <v>90</v>
      </c>
      <c r="D49" s="77"/>
      <c r="E49" s="72"/>
      <c r="F49" s="71"/>
      <c r="G49" s="40"/>
      <c r="H49" s="213" t="s">
        <v>91</v>
      </c>
      <c r="I49" s="214"/>
      <c r="J49" s="214"/>
      <c r="K49" s="214"/>
      <c r="L49" s="215"/>
      <c r="M49" s="40"/>
      <c r="N49" s="154"/>
      <c r="O49" s="222"/>
      <c r="P49" s="222"/>
      <c r="Q49" s="222"/>
      <c r="R49" s="37"/>
      <c r="S49" s="37"/>
      <c r="T49" s="223"/>
      <c r="U49" s="224"/>
      <c r="V49" s="224"/>
      <c r="W49" s="224"/>
      <c r="X49" s="224"/>
      <c r="Y49" s="224"/>
      <c r="Z49" s="224"/>
      <c r="AA49" s="155"/>
    </row>
    <row r="50" spans="1:27" ht="11.25" customHeight="1" thickBot="1">
      <c r="A50" s="21"/>
      <c r="C50" s="156"/>
      <c r="D50" s="124"/>
      <c r="E50" s="83"/>
      <c r="G50" s="40"/>
      <c r="I50" s="156"/>
      <c r="J50" s="41"/>
      <c r="K50" s="21"/>
      <c r="M50" s="40"/>
      <c r="N50" s="154"/>
      <c r="O50" s="157"/>
      <c r="Q50" s="158"/>
      <c r="R50" s="37"/>
      <c r="S50" s="37"/>
      <c r="T50" s="223"/>
      <c r="U50" s="224"/>
      <c r="V50" s="224"/>
      <c r="W50" s="224"/>
      <c r="X50" s="224"/>
      <c r="Y50" s="224"/>
      <c r="Z50" s="224"/>
      <c r="AA50" s="155"/>
    </row>
    <row r="51" spans="1:27" ht="19.5" customHeight="1" thickBot="1">
      <c r="A51" s="21"/>
      <c r="C51" s="79" t="s">
        <v>92</v>
      </c>
      <c r="D51" s="77"/>
      <c r="E51" s="72"/>
      <c r="F51" s="71"/>
      <c r="G51" s="40"/>
      <c r="H51" s="213" t="s">
        <v>93</v>
      </c>
      <c r="I51" s="214"/>
      <c r="J51" s="214"/>
      <c r="K51" s="214"/>
      <c r="L51" s="215"/>
      <c r="M51" s="40"/>
      <c r="N51" s="154"/>
      <c r="O51" s="29"/>
      <c r="P51" s="216"/>
      <c r="Q51" s="217"/>
      <c r="R51" s="159"/>
      <c r="S51" s="159"/>
      <c r="T51" s="160"/>
      <c r="U51" s="210"/>
      <c r="V51" s="210"/>
      <c r="W51" s="210"/>
      <c r="X51" s="210"/>
      <c r="Y51" s="210"/>
      <c r="Z51" s="210"/>
      <c r="AA51" s="21"/>
    </row>
    <row r="52" spans="1:27" ht="11.25" customHeight="1">
      <c r="A52" s="21"/>
      <c r="B52" s="72"/>
      <c r="C52" s="123"/>
      <c r="D52" s="124"/>
      <c r="E52" s="72"/>
      <c r="G52" s="40"/>
      <c r="H52" s="212"/>
      <c r="I52" s="212"/>
      <c r="J52" s="212"/>
      <c r="K52" s="212"/>
      <c r="L52" s="212"/>
      <c r="M52" s="40"/>
      <c r="O52" s="21"/>
      <c r="P52" s="37"/>
      <c r="Q52" s="161"/>
      <c r="R52" s="122"/>
      <c r="S52" s="122"/>
      <c r="T52" s="160"/>
      <c r="U52" s="210"/>
      <c r="V52" s="210"/>
      <c r="W52" s="210"/>
      <c r="X52" s="210"/>
      <c r="Y52" s="210"/>
      <c r="Z52" s="210"/>
      <c r="AA52" s="21"/>
    </row>
    <row r="53" spans="1:27" ht="11.25" customHeight="1">
      <c r="A53" s="21"/>
      <c r="B53" s="72"/>
      <c r="C53" s="162"/>
      <c r="D53" s="146"/>
      <c r="E53" s="22"/>
      <c r="F53" s="29"/>
      <c r="G53" s="40"/>
      <c r="H53" s="212"/>
      <c r="I53" s="212"/>
      <c r="J53" s="212"/>
      <c r="K53" s="212"/>
      <c r="L53" s="212"/>
      <c r="M53" s="40"/>
      <c r="O53" s="21"/>
      <c r="P53" s="37"/>
      <c r="Q53" s="161"/>
      <c r="R53" s="122"/>
      <c r="S53" s="122"/>
      <c r="T53" s="160"/>
      <c r="U53" s="210"/>
      <c r="V53" s="210"/>
      <c r="W53" s="210"/>
      <c r="X53" s="210"/>
      <c r="Y53" s="210"/>
      <c r="Z53" s="210"/>
      <c r="AA53" s="21"/>
    </row>
    <row r="54" spans="1:27" ht="11.25" customHeight="1">
      <c r="A54" s="21"/>
      <c r="B54" s="81"/>
      <c r="C54" s="162"/>
      <c r="D54" s="146"/>
      <c r="E54" s="22"/>
      <c r="F54" s="29"/>
      <c r="G54" s="40"/>
      <c r="H54" s="212"/>
      <c r="I54" s="212"/>
      <c r="J54" s="212"/>
      <c r="K54" s="212"/>
      <c r="L54" s="212"/>
      <c r="M54" s="40"/>
      <c r="N54" s="29"/>
      <c r="O54" s="51"/>
      <c r="P54" s="51"/>
      <c r="Q54" s="161"/>
      <c r="R54" s="122"/>
      <c r="S54" s="122"/>
      <c r="T54" s="160"/>
      <c r="U54" s="210"/>
      <c r="V54" s="210"/>
      <c r="W54" s="210"/>
      <c r="X54" s="210"/>
      <c r="Y54" s="210"/>
      <c r="Z54" s="210"/>
      <c r="AA54" s="21"/>
    </row>
    <row r="55" spans="1:27" ht="11.25" customHeight="1">
      <c r="A55" s="21"/>
      <c r="B55" s="21"/>
      <c r="C55" s="143"/>
      <c r="D55" s="146"/>
      <c r="E55" s="22"/>
      <c r="F55" s="29"/>
      <c r="G55" s="40"/>
      <c r="H55" s="87"/>
      <c r="I55" s="87"/>
      <c r="J55" s="87"/>
      <c r="K55" s="87"/>
      <c r="L55" s="88"/>
      <c r="M55" s="40"/>
      <c r="N55" s="29"/>
      <c r="O55" s="81"/>
      <c r="P55" s="81"/>
      <c r="Q55" s="43" t="s">
        <v>94</v>
      </c>
      <c r="R55" s="159"/>
      <c r="S55" s="159"/>
      <c r="T55" s="160"/>
      <c r="U55" s="210"/>
      <c r="V55" s="210"/>
      <c r="W55" s="210"/>
      <c r="X55" s="210"/>
      <c r="Y55" s="210"/>
      <c r="Z55" s="210"/>
      <c r="AA55" s="21"/>
    </row>
    <row r="56" spans="1:27" ht="11.25" customHeight="1" thickBot="1">
      <c r="A56" s="21"/>
      <c r="B56" s="21"/>
      <c r="C56" s="163"/>
      <c r="D56" s="146"/>
      <c r="E56" s="22"/>
      <c r="F56" s="29"/>
      <c r="G56" s="47"/>
      <c r="H56" s="145"/>
      <c r="I56" s="145"/>
      <c r="J56" s="145"/>
      <c r="K56" s="145"/>
      <c r="L56" s="145"/>
      <c r="M56" s="47"/>
      <c r="N56" s="159"/>
      <c r="O56" s="159"/>
      <c r="P56" s="159"/>
      <c r="Q56" s="159"/>
      <c r="R56" s="37"/>
      <c r="S56" s="37"/>
      <c r="T56" s="160"/>
      <c r="U56" s="209"/>
      <c r="V56" s="209"/>
      <c r="W56" s="209"/>
      <c r="X56" s="209"/>
      <c r="Y56" s="209"/>
      <c r="Z56" s="209"/>
      <c r="AA56" s="21"/>
    </row>
    <row r="57" spans="1:27" ht="11.25" customHeight="1">
      <c r="C57" s="163"/>
      <c r="D57" s="146"/>
      <c r="G57" s="211" t="s">
        <v>95</v>
      </c>
      <c r="H57" s="211"/>
      <c r="I57" s="211"/>
      <c r="J57" s="211"/>
      <c r="K57" s="211"/>
      <c r="L57" s="211"/>
      <c r="M57" s="211"/>
      <c r="Q57" s="164"/>
      <c r="R57" s="165"/>
      <c r="S57" s="165"/>
      <c r="T57" s="160"/>
      <c r="U57" s="209"/>
      <c r="V57" s="209"/>
      <c r="W57" s="209"/>
      <c r="X57" s="209"/>
      <c r="Y57" s="209"/>
      <c r="Z57" s="209"/>
    </row>
    <row r="58" spans="1:27" ht="11.25" customHeight="1">
      <c r="C58" s="72"/>
      <c r="D58" s="72"/>
      <c r="G58" s="41"/>
      <c r="H58" s="145"/>
      <c r="I58" s="145"/>
      <c r="J58" s="145"/>
      <c r="K58" s="145"/>
      <c r="L58" s="145"/>
      <c r="M58" s="41"/>
      <c r="Q58" s="166"/>
      <c r="T58" s="160"/>
      <c r="U58" s="209"/>
      <c r="V58" s="209"/>
      <c r="W58" s="209"/>
      <c r="X58" s="209"/>
      <c r="Y58" s="209"/>
      <c r="Z58" s="209"/>
    </row>
    <row r="59" spans="1:27" ht="11.25" customHeight="1">
      <c r="G59" s="41"/>
      <c r="H59" s="145"/>
      <c r="I59" s="145"/>
      <c r="J59" s="145"/>
      <c r="K59" s="145"/>
      <c r="L59" s="145"/>
      <c r="M59" s="41"/>
      <c r="T59" s="160"/>
      <c r="U59" s="209"/>
      <c r="V59" s="209"/>
      <c r="W59" s="209"/>
      <c r="X59" s="209"/>
      <c r="Y59" s="209"/>
      <c r="Z59" s="209"/>
    </row>
    <row r="60" spans="1:27" ht="11.25" customHeight="1">
      <c r="T60" s="160"/>
      <c r="U60" s="209"/>
      <c r="V60" s="209"/>
      <c r="W60" s="209"/>
      <c r="X60" s="209"/>
      <c r="Y60" s="209"/>
      <c r="Z60" s="209"/>
    </row>
    <row r="61" spans="1:27" ht="11.25" customHeight="1">
      <c r="T61" s="160"/>
      <c r="U61" s="209"/>
      <c r="V61" s="209"/>
      <c r="W61" s="209"/>
      <c r="X61" s="209"/>
      <c r="Y61" s="209"/>
      <c r="Z61" s="209"/>
    </row>
    <row r="62" spans="1:27" ht="11.25" customHeight="1">
      <c r="T62" s="168"/>
      <c r="U62" s="168"/>
      <c r="V62" s="169"/>
      <c r="W62" s="169"/>
      <c r="X62" s="168"/>
      <c r="Y62" s="170"/>
      <c r="Z62" s="168"/>
    </row>
    <row r="63" spans="1:27" ht="11.25" customHeight="1">
      <c r="T63" s="168"/>
      <c r="U63" s="168"/>
      <c r="V63" s="168"/>
      <c r="W63" s="168"/>
      <c r="X63" s="168"/>
      <c r="Y63" s="168"/>
      <c r="Z63" s="170"/>
    </row>
    <row r="64" spans="1:27" ht="11.25" customHeight="1"/>
    <row r="65" spans="20:26" ht="11.25" customHeight="1"/>
    <row r="66" spans="20:26" ht="11.25" customHeight="1"/>
    <row r="67" spans="20:26" ht="11.25" customHeight="1"/>
    <row r="68" spans="20:26" ht="11.25" customHeight="1">
      <c r="W68" s="171"/>
    </row>
    <row r="69" spans="20:26" ht="11.25" customHeight="1">
      <c r="T69" s="172"/>
      <c r="U69" s="172"/>
      <c r="V69" s="172"/>
      <c r="W69" s="172"/>
      <c r="X69" s="172"/>
      <c r="Y69" s="172"/>
      <c r="Z69" s="172"/>
    </row>
    <row r="70" spans="20:26" ht="11.25" customHeight="1">
      <c r="T70" s="173"/>
      <c r="X70" s="167"/>
    </row>
    <row r="71" spans="20:26" ht="11.25" customHeight="1"/>
    <row r="72" spans="20:26" ht="11.25" customHeight="1"/>
    <row r="73" spans="20:26" ht="11.25" customHeight="1">
      <c r="T73" s="168"/>
      <c r="U73" s="168"/>
      <c r="V73" s="168"/>
      <c r="W73" s="168"/>
      <c r="X73" s="168"/>
      <c r="Y73" s="168"/>
      <c r="Z73" s="170"/>
    </row>
    <row r="74" spans="20:26" ht="11.25" customHeight="1">
      <c r="T74" s="168"/>
      <c r="U74" s="168"/>
      <c r="V74" s="168"/>
      <c r="W74" s="168"/>
      <c r="X74" s="168"/>
      <c r="Y74" s="168"/>
      <c r="Z74" s="170"/>
    </row>
    <row r="75" spans="20:26" ht="11.25" customHeight="1">
      <c r="T75" s="174"/>
      <c r="U75" s="175"/>
      <c r="V75" s="174"/>
      <c r="W75" s="168"/>
      <c r="X75" s="168"/>
      <c r="Y75" s="168"/>
      <c r="Z75" s="170"/>
    </row>
    <row r="76" spans="20:26" ht="11.25" customHeight="1">
      <c r="U76" s="175"/>
      <c r="V76" s="174"/>
      <c r="W76" s="168"/>
      <c r="X76" s="168"/>
      <c r="Y76" s="168"/>
      <c r="Z76" s="170"/>
    </row>
    <row r="77" spans="20:26" ht="11.25" customHeight="1">
      <c r="T77" s="176"/>
      <c r="U77" s="174"/>
      <c r="V77" s="174"/>
      <c r="W77" s="168"/>
      <c r="X77" s="168"/>
      <c r="Y77" s="168"/>
      <c r="Z77" s="170"/>
    </row>
    <row r="78" spans="20:26" ht="11.25" customHeight="1">
      <c r="T78" s="174"/>
      <c r="U78" s="176"/>
      <c r="W78" s="168"/>
      <c r="X78" s="168"/>
      <c r="Y78" s="168"/>
      <c r="Z78" s="170"/>
    </row>
    <row r="79" spans="20:26" ht="11.25" customHeight="1">
      <c r="T79" s="177"/>
      <c r="U79" s="178"/>
      <c r="W79" s="168"/>
      <c r="X79" s="168"/>
      <c r="Y79" s="168"/>
      <c r="Z79" s="170"/>
    </row>
    <row r="80" spans="20:26" ht="11.25" customHeight="1">
      <c r="W80" s="168"/>
      <c r="X80" s="168"/>
      <c r="Y80" s="168"/>
      <c r="Z80" s="170"/>
    </row>
    <row r="81" spans="23:26" ht="11.25" customHeight="1">
      <c r="W81" s="168"/>
      <c r="X81" s="168"/>
      <c r="Y81" s="168"/>
      <c r="Z81" s="170"/>
    </row>
    <row r="82" spans="23:26" ht="11.25" customHeight="1">
      <c r="W82" s="168"/>
      <c r="X82" s="168"/>
      <c r="Y82" s="168"/>
      <c r="Z82" s="170"/>
    </row>
    <row r="83" spans="23:26" ht="11.25" customHeight="1">
      <c r="W83" s="168"/>
      <c r="X83" s="168"/>
      <c r="Y83" s="168"/>
      <c r="Z83" s="170"/>
    </row>
    <row r="84" spans="23:26" ht="11.25" customHeight="1">
      <c r="W84" s="168"/>
      <c r="X84" s="168"/>
      <c r="Y84" s="168"/>
      <c r="Z84" s="170"/>
    </row>
    <row r="85" spans="23:26" ht="11.25" customHeight="1">
      <c r="W85" s="168"/>
      <c r="X85" s="168"/>
      <c r="Y85" s="168"/>
      <c r="Z85" s="170"/>
    </row>
    <row r="86" spans="23:26" ht="11.25" customHeight="1"/>
    <row r="87" spans="23:26">
      <c r="Z87" s="167"/>
    </row>
  </sheetData>
  <mergeCells count="80">
    <mergeCell ref="A4:AA4"/>
    <mergeCell ref="T6:U6"/>
    <mergeCell ref="W6:X6"/>
    <mergeCell ref="Y6:Z6"/>
    <mergeCell ref="T7:U7"/>
    <mergeCell ref="W7:X7"/>
    <mergeCell ref="Y7:Z7"/>
    <mergeCell ref="T8:V8"/>
    <mergeCell ref="W8:X8"/>
    <mergeCell ref="Y8:Z8"/>
    <mergeCell ref="T9:V9"/>
    <mergeCell ref="T10:V10"/>
    <mergeCell ref="W10:Y10"/>
    <mergeCell ref="Z11:Z12"/>
    <mergeCell ref="C18:D20"/>
    <mergeCell ref="H18:L20"/>
    <mergeCell ref="T23:Z23"/>
    <mergeCell ref="T24:V24"/>
    <mergeCell ref="W24:Z24"/>
    <mergeCell ref="T11:T12"/>
    <mergeCell ref="U11:U12"/>
    <mergeCell ref="V11:V12"/>
    <mergeCell ref="W11:W12"/>
    <mergeCell ref="X11:X12"/>
    <mergeCell ref="Y11:Y12"/>
    <mergeCell ref="Q25:Q26"/>
    <mergeCell ref="T25:V25"/>
    <mergeCell ref="W25:Z25"/>
    <mergeCell ref="H26:L26"/>
    <mergeCell ref="T26:V26"/>
    <mergeCell ref="W26:Z26"/>
    <mergeCell ref="T31:U31"/>
    <mergeCell ref="W31:X31"/>
    <mergeCell ref="Y31:Z31"/>
    <mergeCell ref="W32:X32"/>
    <mergeCell ref="Y32:Z32"/>
    <mergeCell ref="T29:U29"/>
    <mergeCell ref="W29:X29"/>
    <mergeCell ref="Y29:Z29"/>
    <mergeCell ref="T30:U30"/>
    <mergeCell ref="W30:X30"/>
    <mergeCell ref="Y30:Z30"/>
    <mergeCell ref="W42:X42"/>
    <mergeCell ref="Y42:Z42"/>
    <mergeCell ref="H34:L34"/>
    <mergeCell ref="W34:X34"/>
    <mergeCell ref="Y34:Z34"/>
    <mergeCell ref="W35:X35"/>
    <mergeCell ref="Y35:Z35"/>
    <mergeCell ref="W38:X38"/>
    <mergeCell ref="Y38:Z38"/>
    <mergeCell ref="W39:X39"/>
    <mergeCell ref="Y39:Z39"/>
    <mergeCell ref="H43:L43"/>
    <mergeCell ref="W43:X43"/>
    <mergeCell ref="Y43:Z43"/>
    <mergeCell ref="H49:L49"/>
    <mergeCell ref="O49:Q49"/>
    <mergeCell ref="T49:T50"/>
    <mergeCell ref="U49:Z50"/>
    <mergeCell ref="R47:R48"/>
    <mergeCell ref="T47:T48"/>
    <mergeCell ref="U47:Z48"/>
    <mergeCell ref="H51:L51"/>
    <mergeCell ref="P51:Q51"/>
    <mergeCell ref="U51:Z51"/>
    <mergeCell ref="H52:L52"/>
    <mergeCell ref="U52:Z52"/>
    <mergeCell ref="H53:L53"/>
    <mergeCell ref="U53:Z53"/>
    <mergeCell ref="H54:L54"/>
    <mergeCell ref="U54:Z54"/>
    <mergeCell ref="U60:Z60"/>
    <mergeCell ref="U61:Z61"/>
    <mergeCell ref="U55:Z55"/>
    <mergeCell ref="U56:Z56"/>
    <mergeCell ref="G57:M57"/>
    <mergeCell ref="U57:Z57"/>
    <mergeCell ref="U58:Z58"/>
    <mergeCell ref="U59:Z59"/>
  </mergeCells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мероприятия 81П табл.1.1</vt:lpstr>
      <vt:lpstr>Схема скв. 81П</vt:lpstr>
      <vt:lpstr>'мероприятия 81П табл.1.1'!Область_печати</vt:lpstr>
      <vt:lpstr>'Схема скв. 81П'!Область_печати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2026-08-07T06:38:30Z</dcterms:modified>
</cp:coreProperties>
</file>